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/>
  </bookViews>
  <sheets>
    <sheet name="15.2023年兴国县社会保险基金收入执行情况表" sheetId="1" r:id="rId1"/>
  </sheets>
  <externalReferences>
    <externalReference r:id="rId2"/>
    <externalReference r:id="rId3"/>
  </externalReferences>
  <definedNames>
    <definedName name="Database" hidden="1">#REF!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<sst xmlns="http://schemas.openxmlformats.org/spreadsheetml/2006/main" count="21" uniqueCount="17">
  <si>
    <t>2023年兴国县社会保险基金收入执行情况表</t>
  </si>
  <si>
    <t>单位：万元</t>
  </si>
  <si>
    <t>收入项目</t>
  </si>
  <si>
    <t>2022年
决算数</t>
  </si>
  <si>
    <t>2023年</t>
  </si>
  <si>
    <t>2023年执行数比2022年决算数增减%</t>
  </si>
  <si>
    <t>2023年预算数</t>
  </si>
  <si>
    <t>2023年执行数</t>
  </si>
  <si>
    <t>执行数占预算数%</t>
  </si>
  <si>
    <t>兴国县社会保险基金收入合计</t>
  </si>
  <si>
    <t xml:space="preserve">    其中：保险费收入</t>
  </si>
  <si>
    <t xml:space="preserve">    财政补贴收入</t>
  </si>
  <si>
    <t>其他社会保险基金收入</t>
  </si>
  <si>
    <t>一、机关事业单位基本养老保险基金收入</t>
  </si>
  <si>
    <t xml:space="preserve">         财政补贴收入</t>
  </si>
  <si>
    <t xml:space="preserve">         其他收入</t>
  </si>
  <si>
    <t>二、城乡居民基本养老保险基金收入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</si>
</sst>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0">
    <font>
      <sz val="12"/>
      <name val="宋体"/>
      <charset val="134"/>
    </font>
    <font>
      <sz val="18"/>
      <name val="黑体"/>
      <charset val="134"/>
    </font>
    <font>
      <sz val="11"/>
      <name val="宋体"/>
      <charset val="134"/>
    </font>
    <font>
      <sz val="11"/>
      <color rgb="FF000000"/>
      <name val="黑体"/>
      <charset val="134"/>
    </font>
    <font>
      <sz val="11"/>
      <name val="黑体"/>
      <charset val="134"/>
    </font>
    <font>
      <b/>
      <sz val="11"/>
      <name val="宋体"/>
      <charset val="134"/>
    </font>
    <font>
      <sz val="11"/>
      <name val="Times New Roman"/>
      <charset val="0"/>
    </font>
    <font>
      <sz val="11"/>
      <color indexed="8"/>
      <name val="Times New Roman"/>
      <charset val="0"/>
    </font>
    <font>
      <sz val="11"/>
      <color indexed="8"/>
      <name val="宋体"/>
      <charset val="134"/>
    </font>
    <font>
      <sz val="12"/>
      <color indexed="8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6" applyNumberFormat="0" applyAlignment="0" applyProtection="0">
      <alignment vertical="center"/>
    </xf>
    <xf numFmtId="0" fontId="20" fillId="4" borderId="17" applyNumberFormat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5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/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right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49" applyNumberFormat="1" applyFont="1" applyFill="1" applyBorder="1" applyAlignment="1" applyProtection="1">
      <alignment horizontal="center" vertical="center"/>
    </xf>
    <xf numFmtId="10" fontId="6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8" fillId="0" borderId="1" xfId="49" applyNumberFormat="1" applyFont="1" applyFill="1" applyBorder="1" applyAlignment="1" applyProtection="1">
      <alignment horizontal="center" vertical="center" wrapText="1"/>
    </xf>
    <xf numFmtId="176" fontId="7" fillId="0" borderId="1" xfId="49" applyNumberFormat="1" applyFont="1" applyFill="1" applyBorder="1" applyAlignment="1" applyProtection="1">
      <alignment horizontal="center" vertical="center" wrapText="1"/>
    </xf>
    <xf numFmtId="176" fontId="9" fillId="0" borderId="1" xfId="49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_（1-2）2018年社保基金预算上人大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43;&#23195;\6-&#39044;&#31639;&#20844;&#24320;\2024&#24180;&#39044;&#31639;&#20844;&#24320;\&#36807;&#20250;&#20840;&#21439;&#33609;&#26696;\1.18&#20154;&#27665;&#38134;&#34892;-&#20852;&#22269;&#21439;2023&#24180;&#36130;&#25919;&#39044;&#31639;&#25191;&#34892;&#24773;&#20917;&#21450;2024&#24180;&#36130;&#25919;&#39044;&#31639;&#33609;&#26696;&#65288;&#25919;&#24220;&#39044;&#31639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3年全县一般公共预算收入执行"/>
      <sheetName val="2.2023年全县一般公共预算支出执行"/>
      <sheetName val="3.2023年县本级一般公共预算收入预算"/>
      <sheetName val="4.2023年县本级一般公共预算支出执行"/>
      <sheetName val="5.2024年全县一般公共预算收入预算"/>
      <sheetName val="6.2024年全县一般公共预算支出预算"/>
      <sheetName val="7.2024年县本级一般公共预算收入"/>
      <sheetName val="8.2024年县本级一般公共预算支出预算 "/>
      <sheetName val="9.2023年政府性基金收入执行情况"/>
      <sheetName val="10.2023年政府性基金支出执行情况"/>
      <sheetName val="11.2024政府性基金收入预算"/>
      <sheetName val="12.2024年政府性基金支出预算"/>
      <sheetName val="13.2024年国有资本经营收入"/>
      <sheetName val="14.2024年国有资本经营支出"/>
      <sheetName val="15.2023年兴国县社会保险基金收入执行情况表"/>
      <sheetName val="16.2023年兴国县社会保险基金支出执行情况表"/>
      <sheetName val="17.2023年社会基金结余"/>
      <sheetName val="18.2024年社会基金收入"/>
      <sheetName val="19.2024年社会基金支出"/>
      <sheetName val="20.2024年社会基金结余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F21"/>
  <sheetViews>
    <sheetView tabSelected="1" zoomScale="90" zoomScaleNormal="90" workbookViewId="0">
      <selection activeCell="A1" sqref="A1:F1"/>
    </sheetView>
  </sheetViews>
  <sheetFormatPr defaultColWidth="9" defaultRowHeight="14.25" outlineLevelCol="5"/>
  <cols>
    <col min="1" max="1" width="27.125" customWidth="1"/>
    <col min="2" max="2" width="13.75" style="1" customWidth="1"/>
    <col min="5" max="5" width="11.125"/>
    <col min="6" max="6" width="13.5" customWidth="1"/>
  </cols>
  <sheetData>
    <row r="1" ht="22.5" spans="1:6">
      <c r="A1" s="2" t="s">
        <v>0</v>
      </c>
      <c r="B1" s="3"/>
      <c r="C1" s="2"/>
      <c r="D1" s="2"/>
      <c r="E1" s="2"/>
      <c r="F1" s="2"/>
    </row>
    <row r="2" ht="15.95" customHeight="1" spans="6:6">
      <c r="F2" s="4" t="s">
        <v>1</v>
      </c>
    </row>
    <row r="3" ht="15.75" customHeight="1" spans="1:6">
      <c r="A3" s="5" t="s">
        <v>2</v>
      </c>
      <c r="B3" s="6" t="s">
        <v>3</v>
      </c>
      <c r="C3" s="7" t="s">
        <v>4</v>
      </c>
      <c r="D3" s="8"/>
      <c r="E3" s="9"/>
      <c r="F3" s="5" t="s">
        <v>5</v>
      </c>
    </row>
    <row r="4" spans="1:6">
      <c r="A4" s="5"/>
      <c r="B4" s="6"/>
      <c r="C4" s="10"/>
      <c r="D4" s="11"/>
      <c r="E4" s="12"/>
      <c r="F4" s="5"/>
    </row>
    <row r="5" spans="1:6">
      <c r="A5" s="5"/>
      <c r="B5" s="6"/>
      <c r="C5" s="13"/>
      <c r="D5" s="14"/>
      <c r="E5" s="15"/>
      <c r="F5" s="5"/>
    </row>
    <row r="6" spans="1:6">
      <c r="A6" s="5"/>
      <c r="B6" s="6"/>
      <c r="C6" s="16" t="s">
        <v>6</v>
      </c>
      <c r="D6" s="16" t="s">
        <v>7</v>
      </c>
      <c r="E6" s="16" t="s">
        <v>8</v>
      </c>
      <c r="F6" s="5"/>
    </row>
    <row r="7" spans="1:6">
      <c r="A7" s="5"/>
      <c r="B7" s="6"/>
      <c r="C7" s="17"/>
      <c r="D7" s="17"/>
      <c r="E7" s="17"/>
      <c r="F7" s="5"/>
    </row>
    <row r="8" spans="1:6">
      <c r="A8" s="5"/>
      <c r="B8" s="6"/>
      <c r="C8" s="17"/>
      <c r="D8" s="17"/>
      <c r="E8" s="17"/>
      <c r="F8" s="5"/>
    </row>
    <row r="9" spans="1:6">
      <c r="A9" s="5"/>
      <c r="B9" s="6"/>
      <c r="C9" s="18"/>
      <c r="D9" s="18"/>
      <c r="E9" s="18"/>
      <c r="F9" s="5"/>
    </row>
    <row r="10" ht="42" customHeight="1" spans="1:6">
      <c r="A10" s="19" t="s">
        <v>9</v>
      </c>
      <c r="B10" s="20">
        <f>SUM(B14,B18)</f>
        <v>62417</v>
      </c>
      <c r="C10" s="21">
        <f>+C14+C18</f>
        <v>65849</v>
      </c>
      <c r="D10" s="21">
        <f>+D14+D18</f>
        <v>70687</v>
      </c>
      <c r="E10" s="22">
        <f t="shared" ref="E10:E21" si="0">D10/C10</f>
        <v>1.07347112332761</v>
      </c>
      <c r="F10" s="22">
        <f t="shared" ref="F10:F21" si="1">(D10-B10)/B10</f>
        <v>0.132495954627746</v>
      </c>
    </row>
    <row r="11" ht="42" customHeight="1" spans="1:6">
      <c r="A11" s="23" t="s">
        <v>10</v>
      </c>
      <c r="B11" s="20">
        <v>28716</v>
      </c>
      <c r="C11" s="21">
        <f t="shared" ref="C11:C13" si="2">C15+C19</f>
        <v>35486</v>
      </c>
      <c r="D11" s="21">
        <f t="shared" ref="D11:D13" si="3">D15+D19</f>
        <v>35142</v>
      </c>
      <c r="E11" s="22">
        <f t="shared" si="0"/>
        <v>0.990306036183283</v>
      </c>
      <c r="F11" s="22">
        <f t="shared" si="1"/>
        <v>0.223777684914333</v>
      </c>
    </row>
    <row r="12" ht="42" customHeight="1" spans="1:6">
      <c r="A12" s="23" t="s">
        <v>11</v>
      </c>
      <c r="B12" s="20">
        <v>30888</v>
      </c>
      <c r="C12" s="21">
        <f t="shared" si="2"/>
        <v>28471</v>
      </c>
      <c r="D12" s="21">
        <f t="shared" si="3"/>
        <v>33308</v>
      </c>
      <c r="E12" s="22">
        <f t="shared" si="0"/>
        <v>1.169892170981</v>
      </c>
      <c r="F12" s="22">
        <f t="shared" si="1"/>
        <v>0.0783475783475783</v>
      </c>
    </row>
    <row r="13" ht="42" customHeight="1" spans="1:6">
      <c r="A13" s="24" t="s">
        <v>12</v>
      </c>
      <c r="B13" s="20">
        <v>2812</v>
      </c>
      <c r="C13" s="21">
        <f t="shared" si="2"/>
        <v>1892</v>
      </c>
      <c r="D13" s="21">
        <f t="shared" si="3"/>
        <v>2237</v>
      </c>
      <c r="E13" s="22">
        <f t="shared" si="0"/>
        <v>1.1823467230444</v>
      </c>
      <c r="F13" s="22">
        <f t="shared" si="1"/>
        <v>-0.20448079658606</v>
      </c>
    </row>
    <row r="14" ht="42" customHeight="1" spans="1:6">
      <c r="A14" s="23" t="s">
        <v>13</v>
      </c>
      <c r="B14" s="20">
        <f>SUM(B15:B17)</f>
        <v>30742</v>
      </c>
      <c r="C14" s="25">
        <v>32910</v>
      </c>
      <c r="D14" s="25">
        <v>33226</v>
      </c>
      <c r="E14" s="22">
        <f t="shared" si="0"/>
        <v>1.00960194469766</v>
      </c>
      <c r="F14" s="22">
        <f t="shared" si="1"/>
        <v>0.0808015093357621</v>
      </c>
    </row>
    <row r="15" ht="42" customHeight="1" spans="1:6">
      <c r="A15" s="23" t="s">
        <v>10</v>
      </c>
      <c r="B15" s="20">
        <v>21868</v>
      </c>
      <c r="C15" s="25">
        <v>27570</v>
      </c>
      <c r="D15" s="25">
        <v>27571</v>
      </c>
      <c r="E15" s="22">
        <f t="shared" si="0"/>
        <v>1.00003627130939</v>
      </c>
      <c r="F15" s="22">
        <f t="shared" si="1"/>
        <v>0.260792024876532</v>
      </c>
    </row>
    <row r="16" ht="42" customHeight="1" spans="1:6">
      <c r="A16" s="23" t="s">
        <v>14</v>
      </c>
      <c r="B16" s="20">
        <v>8362</v>
      </c>
      <c r="C16" s="25">
        <v>5019</v>
      </c>
      <c r="D16" s="25">
        <v>5069</v>
      </c>
      <c r="E16" s="22">
        <f t="shared" si="0"/>
        <v>1.00996214385336</v>
      </c>
      <c r="F16" s="22">
        <f t="shared" si="1"/>
        <v>-0.393805309734513</v>
      </c>
    </row>
    <row r="17" ht="42" customHeight="1" spans="1:6">
      <c r="A17" s="23" t="s">
        <v>15</v>
      </c>
      <c r="B17" s="20">
        <v>512</v>
      </c>
      <c r="C17" s="25">
        <f>C14-C15-C16</f>
        <v>321</v>
      </c>
      <c r="D17" s="25">
        <f>D14-D15-D16</f>
        <v>586</v>
      </c>
      <c r="E17" s="22">
        <f t="shared" si="0"/>
        <v>1.82554517133956</v>
      </c>
      <c r="F17" s="22">
        <f t="shared" si="1"/>
        <v>0.14453125</v>
      </c>
    </row>
    <row r="18" ht="42" customHeight="1" spans="1:6">
      <c r="A18" s="23" t="s">
        <v>16</v>
      </c>
      <c r="B18" s="20">
        <f>SUM(B19:B21)</f>
        <v>31675</v>
      </c>
      <c r="C18" s="25">
        <v>32939</v>
      </c>
      <c r="D18" s="25">
        <v>37461</v>
      </c>
      <c r="E18" s="22">
        <f t="shared" si="0"/>
        <v>1.13728407055466</v>
      </c>
      <c r="F18" s="22">
        <f t="shared" si="1"/>
        <v>0.18266771902131</v>
      </c>
    </row>
    <row r="19" ht="42" customHeight="1" spans="1:6">
      <c r="A19" s="23" t="s">
        <v>10</v>
      </c>
      <c r="B19" s="20">
        <v>6848</v>
      </c>
      <c r="C19" s="25">
        <v>7916</v>
      </c>
      <c r="D19" s="25">
        <v>7571</v>
      </c>
      <c r="E19" s="22">
        <f t="shared" si="0"/>
        <v>0.956417382516422</v>
      </c>
      <c r="F19" s="22">
        <f t="shared" si="1"/>
        <v>0.105578271028037</v>
      </c>
    </row>
    <row r="20" ht="42" customHeight="1" spans="1:6">
      <c r="A20" s="23" t="s">
        <v>14</v>
      </c>
      <c r="B20" s="20">
        <v>22527</v>
      </c>
      <c r="C20" s="25">
        <v>23452</v>
      </c>
      <c r="D20" s="25">
        <v>28239</v>
      </c>
      <c r="E20" s="22">
        <f t="shared" si="0"/>
        <v>1.20411905168003</v>
      </c>
      <c r="F20" s="22">
        <f t="shared" si="1"/>
        <v>0.253562391796511</v>
      </c>
    </row>
    <row r="21" ht="42" customHeight="1" spans="1:6">
      <c r="A21" s="23" t="s">
        <v>15</v>
      </c>
      <c r="B21" s="20">
        <v>2300</v>
      </c>
      <c r="C21" s="26">
        <f>C18-C19-C20</f>
        <v>1571</v>
      </c>
      <c r="D21" s="26">
        <f>D18-D19-D20</f>
        <v>1651</v>
      </c>
      <c r="E21" s="22">
        <f t="shared" si="0"/>
        <v>1.05092297899427</v>
      </c>
      <c r="F21" s="22">
        <f t="shared" si="1"/>
        <v>-0.282173913043478</v>
      </c>
    </row>
  </sheetData>
  <mergeCells count="8">
    <mergeCell ref="A1:F1"/>
    <mergeCell ref="A3:A9"/>
    <mergeCell ref="B3:B9"/>
    <mergeCell ref="C6:C9"/>
    <mergeCell ref="D6:D9"/>
    <mergeCell ref="E6:E9"/>
    <mergeCell ref="F3:F9"/>
    <mergeCell ref="C3:E5"/>
  </mergeCells>
  <pageMargins left="0.538888888888889" right="0.420833333333333" top="0.786805555555556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15.2023年兴国县社会保险基金收入执行情况表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WPS_1670148425</cp:lastModifiedBy>
  <dcterms:created xsi:type="dcterms:W3CDTF">2024-01-26T03:59:29Z</dcterms:created>
  <dcterms:modified xsi:type="dcterms:W3CDTF">2024-01-26T03:59:47Z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39F796A5B11D4F9B8E37686FA87FBC43_11</vt:lpwstr>
  </property>
  <property fmtid="{D5CDD505-2E9C-101B-9397-08002B2CF9AE}" pid="3" name="KSOProductBuildVer">
    <vt:lpwstr>2052-12.1.0.16120</vt:lpwstr>
  </property>
</Properties>
</file>