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285"/>
  </bookViews>
  <sheets>
    <sheet name="6.2026年全县一般公共预算支出预算" sheetId="1" r:id="rId1"/>
  </sheets>
  <externalReferences>
    <externalReference r:id="rId2"/>
    <externalReference r:id="rId3"/>
  </externalReferences>
  <definedNames>
    <definedName name="_xlnm._FilterDatabase" localSheetId="0" hidden="1">'6.2026年全县一般公共预算支出预算'!$A$4:$B$470</definedName>
    <definedName name="Database" hidden="1">#REF!</definedName>
    <definedName name="_xlnm.Print_Titles" localSheetId="0">'6.2026年全县一般公共预算支出预算'!$3:$4</definedName>
    <definedName name="地区名称">[1]封面!$B$2:$B$37</definedName>
    <definedName name="_xlnm.Print_Area" localSheetId="0">'6.2026年全县一般公共预算支出预算'!$A$1:$E$470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<sst xmlns="http://schemas.openxmlformats.org/spreadsheetml/2006/main" count="632" uniqueCount="577">
  <si>
    <t>2026年全县一般公共预算支出执行情况表（草案）</t>
  </si>
  <si>
    <t>单位：万元</t>
  </si>
  <si>
    <t>支出科目</t>
  </si>
  <si>
    <t>2025年执行数</t>
  </si>
  <si>
    <t>2026年预算数</t>
  </si>
  <si>
    <t>2026年预算数比2025年执行数增减%</t>
  </si>
  <si>
    <t>科目代码</t>
  </si>
  <si>
    <t>科目名称</t>
  </si>
  <si>
    <t xml:space="preserve">  一般公共服务支出</t>
  </si>
  <si>
    <t xml:space="preserve">    人大事务</t>
  </si>
  <si>
    <t xml:space="preserve">      行政运行</t>
  </si>
  <si>
    <t>2010102</t>
  </si>
  <si>
    <t xml:space="preserve">      一般行政管理事务</t>
  </si>
  <si>
    <t>2010103</t>
  </si>
  <si>
    <t xml:space="preserve">      机关服务</t>
  </si>
  <si>
    <t>2010104</t>
  </si>
  <si>
    <t xml:space="preserve">      人大会议</t>
  </si>
  <si>
    <t>2010107</t>
  </si>
  <si>
    <t xml:space="preserve">      人大代表履职能力提升</t>
  </si>
  <si>
    <t xml:space="preserve">      代表工作</t>
  </si>
  <si>
    <t xml:space="preserve">      其他人大事务支出</t>
  </si>
  <si>
    <t xml:space="preserve">    政协事务</t>
  </si>
  <si>
    <t>2010202</t>
  </si>
  <si>
    <t>2010204</t>
  </si>
  <si>
    <t xml:space="preserve">      政协会议</t>
  </si>
  <si>
    <t xml:space="preserve">      其他政协事务支出</t>
  </si>
  <si>
    <t xml:space="preserve">    政府办公厅(室)及相关机构事务</t>
  </si>
  <si>
    <t>2010302</t>
  </si>
  <si>
    <t xml:space="preserve">      政务公开审批</t>
  </si>
  <si>
    <t xml:space="preserve">      事业运行</t>
  </si>
  <si>
    <t xml:space="preserve">      其他政府办公厅(室)及相关机构事务支出</t>
  </si>
  <si>
    <t xml:space="preserve">    发展与改革事务</t>
  </si>
  <si>
    <t xml:space="preserve">      其他发展与改革事务支出</t>
  </si>
  <si>
    <t xml:space="preserve">    统计信息事务</t>
  </si>
  <si>
    <t>2010503</t>
  </si>
  <si>
    <t>2010507</t>
  </si>
  <si>
    <t xml:space="preserve">      专项普查活动</t>
  </si>
  <si>
    <t>2010508</t>
  </si>
  <si>
    <t xml:space="preserve">      统计抽样调查</t>
  </si>
  <si>
    <t xml:space="preserve">       其他统计信息事务支出</t>
  </si>
  <si>
    <t xml:space="preserve">    财政事务</t>
  </si>
  <si>
    <t xml:space="preserve">      其他财政事务支出</t>
  </si>
  <si>
    <t xml:space="preserve">    税收事务</t>
  </si>
  <si>
    <t xml:space="preserve">      其他税收事务支出</t>
  </si>
  <si>
    <t xml:space="preserve">    审计事务</t>
  </si>
  <si>
    <t xml:space="preserve">      其他审计事务支出</t>
  </si>
  <si>
    <t xml:space="preserve">    纪检监察事务</t>
  </si>
  <si>
    <t xml:space="preserve">      其他纪检监察事务支出</t>
  </si>
  <si>
    <t xml:space="preserve">    商贸事务</t>
  </si>
  <si>
    <t xml:space="preserve">      招商引资</t>
  </si>
  <si>
    <t xml:space="preserve">      其他商贸事务支出</t>
  </si>
  <si>
    <t xml:space="preserve">    民主党派及工商联事务</t>
  </si>
  <si>
    <t xml:space="preserve">    群众团体事务</t>
  </si>
  <si>
    <t>2012906</t>
  </si>
  <si>
    <t xml:space="preserve">      工会事务</t>
  </si>
  <si>
    <t xml:space="preserve">      其他群众团体事务支出</t>
  </si>
  <si>
    <t xml:space="preserve">    党委办公厅(室)及相关机构事务</t>
  </si>
  <si>
    <t xml:space="preserve">       其他党委办公厅(室)及相关机构事务支出</t>
  </si>
  <si>
    <t xml:space="preserve">    组织事务</t>
  </si>
  <si>
    <t xml:space="preserve">      其他组织事务支出</t>
  </si>
  <si>
    <t xml:space="preserve">    宣传事务</t>
  </si>
  <si>
    <t xml:space="preserve">      其他宣传事务支出</t>
  </si>
  <si>
    <t xml:space="preserve">    统战事务</t>
  </si>
  <si>
    <t>2013404</t>
  </si>
  <si>
    <t xml:space="preserve">      宗教事务</t>
  </si>
  <si>
    <t xml:space="preserve">      其他统战事务支出</t>
  </si>
  <si>
    <t xml:space="preserve">    其他共产党事务支出</t>
  </si>
  <si>
    <t xml:space="preserve">      其他共产党事务支出</t>
  </si>
  <si>
    <t xml:space="preserve">    网信事务</t>
  </si>
  <si>
    <t xml:space="preserve">      其他网信事务支出</t>
  </si>
  <si>
    <t xml:space="preserve">    市场监督管理事务</t>
  </si>
  <si>
    <t xml:space="preserve">      经营主体管理</t>
  </si>
  <si>
    <t xml:space="preserve">      市场秩序执法</t>
  </si>
  <si>
    <t xml:space="preserve">      质量基础</t>
  </si>
  <si>
    <t xml:space="preserve">      药品事务</t>
  </si>
  <si>
    <t xml:space="preserve">      食品安全监管</t>
  </si>
  <si>
    <t xml:space="preserve">      其他市场监督管理事务</t>
  </si>
  <si>
    <t xml:space="preserve">    社会工作事务</t>
  </si>
  <si>
    <t xml:space="preserve">      其他社会工作事务支出</t>
  </si>
  <si>
    <t xml:space="preserve">    信访事务</t>
  </si>
  <si>
    <t xml:space="preserve">      信访业务</t>
  </si>
  <si>
    <t xml:space="preserve">      其他信访事务支出</t>
  </si>
  <si>
    <t xml:space="preserve">    其他一般公共服务支出(款)</t>
  </si>
  <si>
    <t xml:space="preserve">      其他一般公共服务支出(项)</t>
  </si>
  <si>
    <t xml:space="preserve">  国防支出</t>
  </si>
  <si>
    <t xml:space="preserve">    国防动员</t>
  </si>
  <si>
    <t xml:space="preserve">      人民防空</t>
  </si>
  <si>
    <t xml:space="preserve">      民兵</t>
  </si>
  <si>
    <t>2030699</t>
  </si>
  <si>
    <t xml:space="preserve">      其他国防动员支出</t>
  </si>
  <si>
    <t xml:space="preserve">    其他国防支出(款)</t>
  </si>
  <si>
    <t xml:space="preserve">      其他国防支出(项)</t>
  </si>
  <si>
    <t xml:space="preserve">  公共安全支出</t>
  </si>
  <si>
    <t xml:space="preserve">    公安</t>
  </si>
  <si>
    <t xml:space="preserve">      其他公安支出</t>
  </si>
  <si>
    <t xml:space="preserve">    检察</t>
  </si>
  <si>
    <t xml:space="preserve">      其他检察支出</t>
  </si>
  <si>
    <t xml:space="preserve">    司法</t>
  </si>
  <si>
    <t>2040604</t>
  </si>
  <si>
    <t xml:space="preserve">      基层司法业务</t>
  </si>
  <si>
    <t>2040607</t>
  </si>
  <si>
    <t xml:space="preserve">      公共法律服务</t>
  </si>
  <si>
    <t xml:space="preserve">      社区矫正</t>
  </si>
  <si>
    <t xml:space="preserve">      其他司法支出</t>
  </si>
  <si>
    <t xml:space="preserve">    其他公共安全支出(款)</t>
  </si>
  <si>
    <t xml:space="preserve">      其他公共安全支出(项)</t>
  </si>
  <si>
    <t>205</t>
  </si>
  <si>
    <t xml:space="preserve">  教育支出</t>
  </si>
  <si>
    <t>20501</t>
  </si>
  <si>
    <t xml:space="preserve">    教育管理事务</t>
  </si>
  <si>
    <t>2050101</t>
  </si>
  <si>
    <t>2050102</t>
  </si>
  <si>
    <t>2050199</t>
  </si>
  <si>
    <t xml:space="preserve">      其他教育管理事务支出</t>
  </si>
  <si>
    <t xml:space="preserve">    普通教育</t>
  </si>
  <si>
    <t>2050201</t>
  </si>
  <si>
    <t xml:space="preserve">      学前教育</t>
  </si>
  <si>
    <t>2050202</t>
  </si>
  <si>
    <t xml:space="preserve">      小学教育</t>
  </si>
  <si>
    <t>2050203</t>
  </si>
  <si>
    <t xml:space="preserve">      初中教育</t>
  </si>
  <si>
    <t>2050204</t>
  </si>
  <si>
    <t xml:space="preserve">      高中教育</t>
  </si>
  <si>
    <t xml:space="preserve">      高等教育</t>
  </si>
  <si>
    <t xml:space="preserve">    职业教育</t>
  </si>
  <si>
    <t>2050302</t>
  </si>
  <si>
    <t xml:space="preserve">      中等职业教育</t>
  </si>
  <si>
    <t>2050303</t>
  </si>
  <si>
    <t xml:space="preserve">      技校教育</t>
  </si>
  <si>
    <t>20507</t>
  </si>
  <si>
    <t xml:space="preserve">    特殊教育</t>
  </si>
  <si>
    <t>2050701</t>
  </si>
  <si>
    <t xml:space="preserve">      特殊学校教育</t>
  </si>
  <si>
    <t xml:space="preserve">    进修及培训</t>
  </si>
  <si>
    <t xml:space="preserve">       干部教育</t>
  </si>
  <si>
    <t xml:space="preserve">    教育费附加安排的支出</t>
  </si>
  <si>
    <t xml:space="preserve">      农村中小学校舍建设</t>
  </si>
  <si>
    <t xml:space="preserve">      农村中小学教学设施</t>
  </si>
  <si>
    <t xml:space="preserve">      城市中小学校舍建设</t>
  </si>
  <si>
    <t xml:space="preserve">      中等职业学校教学设施</t>
  </si>
  <si>
    <t>20599</t>
  </si>
  <si>
    <t xml:space="preserve">    其他教育支出(款)</t>
  </si>
  <si>
    <t>2059999</t>
  </si>
  <si>
    <t xml:space="preserve">      其他教育支出(项)</t>
  </si>
  <si>
    <t>206</t>
  </si>
  <si>
    <t xml:space="preserve">  科学技术支出</t>
  </si>
  <si>
    <t>20601</t>
  </si>
  <si>
    <t xml:space="preserve">    科学技术管理事务</t>
  </si>
  <si>
    <t>2060101</t>
  </si>
  <si>
    <t xml:space="preserve">       行政运行</t>
  </si>
  <si>
    <t>2060199</t>
  </si>
  <si>
    <t xml:space="preserve">       其他科学技术管理服务支出</t>
  </si>
  <si>
    <t xml:space="preserve">    技术研究与开发</t>
  </si>
  <si>
    <t xml:space="preserve">       其他技术研究与开发支出</t>
  </si>
  <si>
    <t xml:space="preserve">    科技条件与服务</t>
  </si>
  <si>
    <t xml:space="preserve">       其他科技条件与服务</t>
  </si>
  <si>
    <t>20607</t>
  </si>
  <si>
    <t xml:space="preserve">    科学技术普及</t>
  </si>
  <si>
    <t>2060701</t>
  </si>
  <si>
    <t xml:space="preserve">      机构运行</t>
  </si>
  <si>
    <t>2060702</t>
  </si>
  <si>
    <t xml:space="preserve">      科普活动</t>
  </si>
  <si>
    <t xml:space="preserve">      其他科学技术普及支出</t>
  </si>
  <si>
    <t xml:space="preserve">    科技重大项目</t>
  </si>
  <si>
    <t xml:space="preserve">      科技重大专项</t>
  </si>
  <si>
    <t xml:space="preserve">      其他科技重大项目</t>
  </si>
  <si>
    <t xml:space="preserve">    其他科学技术支出</t>
  </si>
  <si>
    <t xml:space="preserve">      其他科学技术支出</t>
  </si>
  <si>
    <t>207</t>
  </si>
  <si>
    <t xml:space="preserve">  文化旅游体育与传媒支出</t>
  </si>
  <si>
    <t>20701</t>
  </si>
  <si>
    <t xml:space="preserve">    文化和旅游</t>
  </si>
  <si>
    <t>2070101</t>
  </si>
  <si>
    <t>2070104</t>
  </si>
  <si>
    <t xml:space="preserve">      图书馆</t>
  </si>
  <si>
    <t>2070105</t>
  </si>
  <si>
    <t xml:space="preserve">      文化展示及纪念机构</t>
  </si>
  <si>
    <t>2070107</t>
  </si>
  <si>
    <t xml:space="preserve">      艺术表演团体</t>
  </si>
  <si>
    <t>2070108</t>
  </si>
  <si>
    <t xml:space="preserve">      文化活动</t>
  </si>
  <si>
    <t>2070109</t>
  </si>
  <si>
    <t xml:space="preserve">      群众文化</t>
  </si>
  <si>
    <t>2070111</t>
  </si>
  <si>
    <t xml:space="preserve">      文化创作与保护</t>
  </si>
  <si>
    <t>2070199</t>
  </si>
  <si>
    <t xml:space="preserve">      其他文化支出</t>
  </si>
  <si>
    <t>20702</t>
  </si>
  <si>
    <t xml:space="preserve">    文物</t>
  </si>
  <si>
    <t>2070205</t>
  </si>
  <si>
    <t xml:space="preserve">      博物馆</t>
  </si>
  <si>
    <t>20703</t>
  </si>
  <si>
    <t xml:space="preserve">    体育</t>
  </si>
  <si>
    <t>2070307</t>
  </si>
  <si>
    <t xml:space="preserve">      体育场馆</t>
  </si>
  <si>
    <t>2070308</t>
  </si>
  <si>
    <t xml:space="preserve">      群众体育</t>
  </si>
  <si>
    <t>2070399</t>
  </si>
  <si>
    <t xml:space="preserve">      其他体育支出</t>
  </si>
  <si>
    <t>20706</t>
  </si>
  <si>
    <t xml:space="preserve">    新闻出版电影</t>
  </si>
  <si>
    <t>2070699</t>
  </si>
  <si>
    <t xml:space="preserve">      其他新闻出版电影支出</t>
  </si>
  <si>
    <t>20708</t>
  </si>
  <si>
    <t xml:space="preserve">    广播电视</t>
  </si>
  <si>
    <t>2070801</t>
  </si>
  <si>
    <t>2070808</t>
  </si>
  <si>
    <t xml:space="preserve">      广播电视事务</t>
  </si>
  <si>
    <t>2070899</t>
  </si>
  <si>
    <t xml:space="preserve">      其他广播电视支出</t>
  </si>
  <si>
    <t xml:space="preserve">    其他文化旅游体育与传媒支出(款)</t>
  </si>
  <si>
    <t>2079999</t>
  </si>
  <si>
    <t xml:space="preserve">      其他文化体育与传媒支出(项)</t>
  </si>
  <si>
    <t>208</t>
  </si>
  <si>
    <t xml:space="preserve">  社会保障和就业支出</t>
  </si>
  <si>
    <t>20801</t>
  </si>
  <si>
    <t xml:space="preserve">    人力资源和社会保障管理事务</t>
  </si>
  <si>
    <t>2080101</t>
  </si>
  <si>
    <t>2080103</t>
  </si>
  <si>
    <t>2080106</t>
  </si>
  <si>
    <t xml:space="preserve">      就业管理事务</t>
  </si>
  <si>
    <t>2080109</t>
  </si>
  <si>
    <t xml:space="preserve">      社会保险经办机构</t>
  </si>
  <si>
    <t>2080199</t>
  </si>
  <si>
    <t xml:space="preserve">      其他人力资源和社会保障管理事务支出</t>
  </si>
  <si>
    <t>20802</t>
  </si>
  <si>
    <t xml:space="preserve">    民政管理事务</t>
  </si>
  <si>
    <t>2080201</t>
  </si>
  <si>
    <t>2080299</t>
  </si>
  <si>
    <t xml:space="preserve">      其他民政管理事务支出</t>
  </si>
  <si>
    <t>20805</t>
  </si>
  <si>
    <t xml:space="preserve">    行政事业单位养老支出</t>
  </si>
  <si>
    <t>2080501</t>
  </si>
  <si>
    <t xml:space="preserve">      行政单位离退休</t>
  </si>
  <si>
    <t>2080502</t>
  </si>
  <si>
    <t xml:space="preserve">      事业单位离退休</t>
  </si>
  <si>
    <t xml:space="preserve">      机关事业单位基本养老保险缴费支出</t>
  </si>
  <si>
    <t xml:space="preserve">      机关事业单位职业年金缴费支出</t>
  </si>
  <si>
    <t xml:space="preserve">      对机关事业单位基本养老保险基金的补助</t>
  </si>
  <si>
    <t>2080508</t>
  </si>
  <si>
    <t xml:space="preserve">      对机关事业单位职业年金的补助</t>
  </si>
  <si>
    <t xml:space="preserve">      其他行政事业单位养老支出</t>
  </si>
  <si>
    <t xml:space="preserve">    就业补助</t>
  </si>
  <si>
    <t>2080701</t>
  </si>
  <si>
    <t xml:space="preserve">      就业创业服务补贴</t>
  </si>
  <si>
    <t xml:space="preserve">      公益性岗位补贴</t>
  </si>
  <si>
    <t>2080711</t>
  </si>
  <si>
    <t xml:space="preserve">      就业见习补贴</t>
  </si>
  <si>
    <t xml:space="preserve">      其他就业补助支出</t>
  </si>
  <si>
    <t xml:space="preserve">    抚恤</t>
  </si>
  <si>
    <t xml:space="preserve">      死亡抚恤</t>
  </si>
  <si>
    <t>2080803</t>
  </si>
  <si>
    <t xml:space="preserve">      在乡复员、退伍军人生活补助</t>
  </si>
  <si>
    <t xml:space="preserve">      义务兵优待</t>
  </si>
  <si>
    <t>2080807</t>
  </si>
  <si>
    <t xml:space="preserve">      光荣院</t>
  </si>
  <si>
    <t>2080808</t>
  </si>
  <si>
    <t xml:space="preserve">      褒扬纪念</t>
  </si>
  <si>
    <t xml:space="preserve">      其他优抚支出</t>
  </si>
  <si>
    <t xml:space="preserve">    退役安置</t>
  </si>
  <si>
    <t xml:space="preserve">      退伍士兵安置</t>
  </si>
  <si>
    <t>2080902</t>
  </si>
  <si>
    <t xml:space="preserve">      军队移交政府的离退休人员安置</t>
  </si>
  <si>
    <t>2080904</t>
  </si>
  <si>
    <t xml:space="preserve">      退役士兵管理教育</t>
  </si>
  <si>
    <t>2080905</t>
  </si>
  <si>
    <t xml:space="preserve">      军队转业干部安置</t>
  </si>
  <si>
    <t xml:space="preserve">      其他退役安置支出</t>
  </si>
  <si>
    <t xml:space="preserve">    社会福利</t>
  </si>
  <si>
    <t xml:space="preserve">      儿童福利</t>
  </si>
  <si>
    <t xml:space="preserve">      老年福利</t>
  </si>
  <si>
    <t xml:space="preserve">      殡葬</t>
  </si>
  <si>
    <t xml:space="preserve">      社会福利事业单位</t>
  </si>
  <si>
    <t xml:space="preserve">      养老服务</t>
  </si>
  <si>
    <t xml:space="preserve">      其他社会福利支出</t>
  </si>
  <si>
    <t xml:space="preserve">    残疾人事业</t>
  </si>
  <si>
    <t xml:space="preserve">      残疾人康复</t>
  </si>
  <si>
    <t xml:space="preserve">      残疾人生活和护理补贴</t>
  </si>
  <si>
    <t xml:space="preserve">      其他残疾人事业支出</t>
  </si>
  <si>
    <t xml:space="preserve">    红十字事业</t>
  </si>
  <si>
    <t xml:space="preserve">    最低生活保障</t>
  </si>
  <si>
    <t xml:space="preserve">      城市最低生活保障金支出</t>
  </si>
  <si>
    <t xml:space="preserve">      农村最低生活保障金支出</t>
  </si>
  <si>
    <t xml:space="preserve">    临时救助</t>
  </si>
  <si>
    <t xml:space="preserve">      临时救助支出</t>
  </si>
  <si>
    <t xml:space="preserve">    特困人员救助供养</t>
  </si>
  <si>
    <t xml:space="preserve">      城市特困人员救助供养支出</t>
  </si>
  <si>
    <t xml:space="preserve">      农村特困人员救助供养支出</t>
  </si>
  <si>
    <t xml:space="preserve">    其他生活救助</t>
  </si>
  <si>
    <t xml:space="preserve">      其他城市生活救助</t>
  </si>
  <si>
    <t xml:space="preserve">    财政对基本养老保险基金的补助</t>
  </si>
  <si>
    <t xml:space="preserve">      财政对企业职工基本养老保险基金的补助</t>
  </si>
  <si>
    <t xml:space="preserve">      财政对城乡居民基本养老保险基金的补助</t>
  </si>
  <si>
    <t xml:space="preserve">    退役军人管理事务</t>
  </si>
  <si>
    <t xml:space="preserve">      拥军优属</t>
  </si>
  <si>
    <t xml:space="preserve">      其他退役军人事务管理支出</t>
  </si>
  <si>
    <t xml:space="preserve">    财政代缴社会保险费支出</t>
  </si>
  <si>
    <t xml:space="preserve">      财政代缴城乡居民基本养老保险费支出</t>
  </si>
  <si>
    <t xml:space="preserve">      财政代缴其他社会保险费支出</t>
  </si>
  <si>
    <t xml:space="preserve">    其他社会保障和就业支出(款)</t>
  </si>
  <si>
    <t xml:space="preserve">      其他社会保障和就业支出(项)</t>
  </si>
  <si>
    <t xml:space="preserve">  卫生健康支出</t>
  </si>
  <si>
    <t xml:space="preserve">    卫生健康管理事务</t>
  </si>
  <si>
    <t xml:space="preserve">      其他卫生健康事务支出</t>
  </si>
  <si>
    <t xml:space="preserve">    公立医院</t>
  </si>
  <si>
    <t xml:space="preserve">      综合医院</t>
  </si>
  <si>
    <t xml:space="preserve">      中医(民族)医院</t>
  </si>
  <si>
    <t xml:space="preserve">      妇幼保健医院</t>
  </si>
  <si>
    <t xml:space="preserve">      其他公立医院支出</t>
  </si>
  <si>
    <t xml:space="preserve">    基层医疗卫生机构</t>
  </si>
  <si>
    <t xml:space="preserve">      乡镇卫生院</t>
  </si>
  <si>
    <t xml:space="preserve">      其他基层医疗卫生机构支出</t>
  </si>
  <si>
    <t xml:space="preserve">    公共卫生</t>
  </si>
  <si>
    <t xml:space="preserve">      疾病预防控制机构</t>
  </si>
  <si>
    <t xml:space="preserve">      卫生监督机构</t>
  </si>
  <si>
    <t xml:space="preserve">      妇幼保健机构</t>
  </si>
  <si>
    <t xml:space="preserve">      其他专业公共卫生机构</t>
  </si>
  <si>
    <t xml:space="preserve">      基本公共卫生服务</t>
  </si>
  <si>
    <t xml:space="preserve">      重大公共卫生专项</t>
  </si>
  <si>
    <t xml:space="preserve">      突发公共卫生事件应急处理</t>
  </si>
  <si>
    <t xml:space="preserve">      其他公共卫生支出</t>
  </si>
  <si>
    <t xml:space="preserve">    计划生育事务</t>
  </si>
  <si>
    <t xml:space="preserve">      计划生育服务</t>
  </si>
  <si>
    <t xml:space="preserve">      其他计划生育事务支出</t>
  </si>
  <si>
    <t>21011</t>
  </si>
  <si>
    <t xml:space="preserve">    行政事业单位医疗</t>
  </si>
  <si>
    <t>2101101</t>
  </si>
  <si>
    <t xml:space="preserve">      行政单位医疗</t>
  </si>
  <si>
    <t>2101102</t>
  </si>
  <si>
    <t xml:space="preserve">      事业单位医疗</t>
  </si>
  <si>
    <t>2101103</t>
  </si>
  <si>
    <t xml:space="preserve">      公务员医疗补助</t>
  </si>
  <si>
    <t>21012</t>
  </si>
  <si>
    <t xml:space="preserve">    财政对基本医疗保险基金的补助</t>
  </si>
  <si>
    <t xml:space="preserve">      财政对职工基本医疗保险基金的补助</t>
  </si>
  <si>
    <t>2101202</t>
  </si>
  <si>
    <t xml:space="preserve">      财政对城乡居民基本医疗保险基金的补助</t>
  </si>
  <si>
    <t>2101299</t>
  </si>
  <si>
    <t xml:space="preserve">      财政对其他基本医疗保险基金的补助</t>
  </si>
  <si>
    <t>21013</t>
  </si>
  <si>
    <t xml:space="preserve">    医疗救助</t>
  </si>
  <si>
    <t>2101301</t>
  </si>
  <si>
    <t xml:space="preserve">      城乡医疗救助</t>
  </si>
  <si>
    <t>21014</t>
  </si>
  <si>
    <t xml:space="preserve">    优抚对象医疗</t>
  </si>
  <si>
    <t>2101401</t>
  </si>
  <si>
    <t xml:space="preserve">      优抚对象医疗补助</t>
  </si>
  <si>
    <t xml:space="preserve">    中医药事务</t>
  </si>
  <si>
    <t xml:space="preserve">      中医（民族医）药专项</t>
  </si>
  <si>
    <t xml:space="preserve">    托育服务</t>
  </si>
  <si>
    <t xml:space="preserve">    育儿补贴</t>
  </si>
  <si>
    <t>21099</t>
  </si>
  <si>
    <t xml:space="preserve">    其他卫生健康支出</t>
  </si>
  <si>
    <t>2109999</t>
  </si>
  <si>
    <t xml:space="preserve">      其他卫生健康支出</t>
  </si>
  <si>
    <t>211</t>
  </si>
  <si>
    <t xml:space="preserve">  节能环保支出</t>
  </si>
  <si>
    <t>21101</t>
  </si>
  <si>
    <t xml:space="preserve">    环境保护管理事务</t>
  </si>
  <si>
    <t>2110199</t>
  </si>
  <si>
    <t xml:space="preserve">      其他环境保护管理事务支出</t>
  </si>
  <si>
    <t>21102</t>
  </si>
  <si>
    <t xml:space="preserve">    环境监测与监察</t>
  </si>
  <si>
    <t>2110299</t>
  </si>
  <si>
    <t xml:space="preserve">      其他环境监测与监察支出</t>
  </si>
  <si>
    <t>21103</t>
  </si>
  <si>
    <t xml:space="preserve">    污染防治</t>
  </si>
  <si>
    <t>2110301</t>
  </si>
  <si>
    <t xml:space="preserve">      大气</t>
  </si>
  <si>
    <t>2110302</t>
  </si>
  <si>
    <t xml:space="preserve">      水体</t>
  </si>
  <si>
    <t>2110399</t>
  </si>
  <si>
    <t xml:space="preserve">      其他污染防治支出</t>
  </si>
  <si>
    <t>21104</t>
  </si>
  <si>
    <t xml:space="preserve">    自然生态保护</t>
  </si>
  <si>
    <t xml:space="preserve">      生态保护</t>
  </si>
  <si>
    <t>2110402</t>
  </si>
  <si>
    <t xml:space="preserve">      农村环境保护</t>
  </si>
  <si>
    <t>21105</t>
  </si>
  <si>
    <t xml:space="preserve">    森林保护修复</t>
  </si>
  <si>
    <t>2110501</t>
  </si>
  <si>
    <t xml:space="preserve">      森林管护</t>
  </si>
  <si>
    <t>2110506</t>
  </si>
  <si>
    <t xml:space="preserve">      天然林保护工程建设</t>
  </si>
  <si>
    <t>2110507</t>
  </si>
  <si>
    <t xml:space="preserve">      停伐补助</t>
  </si>
  <si>
    <t>21110</t>
  </si>
  <si>
    <t xml:space="preserve">    能源节约利用(款)</t>
  </si>
  <si>
    <t>2111001</t>
  </si>
  <si>
    <t xml:space="preserve">      能源节能利用(项)</t>
  </si>
  <si>
    <t>21199</t>
  </si>
  <si>
    <t xml:space="preserve">    其他节能环保支出(款)</t>
  </si>
  <si>
    <t>2119999</t>
  </si>
  <si>
    <t xml:space="preserve">      其他节能环保支出(项)</t>
  </si>
  <si>
    <t>212</t>
  </si>
  <si>
    <t xml:space="preserve">  城乡社区支出</t>
  </si>
  <si>
    <t>21201</t>
  </si>
  <si>
    <t xml:space="preserve">    城乡社区管理事务</t>
  </si>
  <si>
    <t>2120101</t>
  </si>
  <si>
    <t>2120102</t>
  </si>
  <si>
    <t>2120103</t>
  </si>
  <si>
    <t>2120104</t>
  </si>
  <si>
    <t xml:space="preserve">      城管执法</t>
  </si>
  <si>
    <t>2120106</t>
  </si>
  <si>
    <t xml:space="preserve">      工程建设管理</t>
  </si>
  <si>
    <t>2120109</t>
  </si>
  <si>
    <t xml:space="preserve">      住宅建设与房地产市场监管</t>
  </si>
  <si>
    <t>2120199</t>
  </si>
  <si>
    <t xml:space="preserve">      其他城乡社区管理事务支出</t>
  </si>
  <si>
    <t>21203</t>
  </si>
  <si>
    <t xml:space="preserve">    城乡社区公共设施</t>
  </si>
  <si>
    <t>2120303</t>
  </si>
  <si>
    <t xml:space="preserve">      小城镇基础设施建设</t>
  </si>
  <si>
    <t>2120399</t>
  </si>
  <si>
    <t xml:space="preserve">      其他城乡社区公共设施支出</t>
  </si>
  <si>
    <t>21205</t>
  </si>
  <si>
    <t xml:space="preserve">    城乡社区环境卫生(款)</t>
  </si>
  <si>
    <t>2120501</t>
  </si>
  <si>
    <t xml:space="preserve">      城乡社区环境卫生(项)</t>
  </si>
  <si>
    <t>21206</t>
  </si>
  <si>
    <t xml:space="preserve">    建设市场管理与监督(款)</t>
  </si>
  <si>
    <t>2120601</t>
  </si>
  <si>
    <t xml:space="preserve">      建设市场管理与监督(项)</t>
  </si>
  <si>
    <t>21299</t>
  </si>
  <si>
    <t xml:space="preserve">    其他城乡社区支出(款)</t>
  </si>
  <si>
    <t>2129999</t>
  </si>
  <si>
    <t xml:space="preserve">      其他城乡社区支出(项)</t>
  </si>
  <si>
    <t>213</t>
  </si>
  <si>
    <t xml:space="preserve">  农林水支出</t>
  </si>
  <si>
    <t>21301</t>
  </si>
  <si>
    <t xml:space="preserve">    农业农村</t>
  </si>
  <si>
    <t>2130101</t>
  </si>
  <si>
    <t>2130102</t>
  </si>
  <si>
    <t>2130104</t>
  </si>
  <si>
    <t>2130105</t>
  </si>
  <si>
    <t xml:space="preserve">      科技转化与推广服务</t>
  </si>
  <si>
    <t>2130106</t>
  </si>
  <si>
    <t xml:space="preserve">      病虫害控制</t>
  </si>
  <si>
    <t>2130108</t>
  </si>
  <si>
    <t xml:space="preserve">      农产品质量安全</t>
  </si>
  <si>
    <t>2130110</t>
  </si>
  <si>
    <t xml:space="preserve">      执法监管</t>
  </si>
  <si>
    <t>2130111</t>
  </si>
  <si>
    <t xml:space="preserve">      统计监测与信息服务</t>
  </si>
  <si>
    <t>2130114</t>
  </si>
  <si>
    <t xml:space="preserve">      防灾救灾</t>
  </si>
  <si>
    <t xml:space="preserve">      稳定农民收入补贴</t>
  </si>
  <si>
    <t>2130121</t>
  </si>
  <si>
    <t xml:space="preserve">      农业生产发展</t>
  </si>
  <si>
    <t xml:space="preserve">      农村合作经济</t>
  </si>
  <si>
    <t xml:space="preserve">      农产品加工与促销</t>
  </si>
  <si>
    <t>2130126</t>
  </si>
  <si>
    <t xml:space="preserve">      农业生态资源保护</t>
  </si>
  <si>
    <t xml:space="preserve">      渔业发展</t>
  </si>
  <si>
    <t xml:space="preserve">      耕地建设与利用</t>
  </si>
  <si>
    <t>2130153</t>
  </si>
  <si>
    <t xml:space="preserve">      其他农业农村支出</t>
  </si>
  <si>
    <t>2130199</t>
  </si>
  <si>
    <t xml:space="preserve">    林业和草原</t>
  </si>
  <si>
    <t>21302</t>
  </si>
  <si>
    <t xml:space="preserve">      事业机构</t>
  </si>
  <si>
    <t xml:space="preserve">      森林资源培育</t>
  </si>
  <si>
    <t xml:space="preserve">      技术推广与转化</t>
  </si>
  <si>
    <t xml:space="preserve">      森林资源管理</t>
  </si>
  <si>
    <t xml:space="preserve">      森林生态效益补偿</t>
  </si>
  <si>
    <t xml:space="preserve">      动植物保护</t>
  </si>
  <si>
    <t xml:space="preserve">      湿地保护</t>
  </si>
  <si>
    <t xml:space="preserve">      信息管理</t>
  </si>
  <si>
    <t xml:space="preserve">      林业草原防灾减灾</t>
  </si>
  <si>
    <t xml:space="preserve">      其他林业支出</t>
  </si>
  <si>
    <t xml:space="preserve">    水利</t>
  </si>
  <si>
    <t xml:space="preserve">      水利工程建设</t>
  </si>
  <si>
    <t xml:space="preserve">      水利工程运行与维护</t>
  </si>
  <si>
    <t xml:space="preserve">      水土保持</t>
  </si>
  <si>
    <t xml:space="preserve">      水资源节约管理与保护</t>
  </si>
  <si>
    <t xml:space="preserve">      防汛</t>
  </si>
  <si>
    <t>2130315</t>
  </si>
  <si>
    <t xml:space="preserve">      抗旱</t>
  </si>
  <si>
    <t xml:space="preserve">      农村水利</t>
  </si>
  <si>
    <t xml:space="preserve">      大中型水库移民后期扶持专项支出</t>
  </si>
  <si>
    <t xml:space="preserve">      农村供水</t>
  </si>
  <si>
    <t>2130399</t>
  </si>
  <si>
    <t xml:space="preserve">      其他水利支出</t>
  </si>
  <si>
    <t xml:space="preserve">   巩固脱贫衔接乡村振兴</t>
  </si>
  <si>
    <t xml:space="preserve">      农村基础设施建设</t>
  </si>
  <si>
    <t>2130505</t>
  </si>
  <si>
    <t xml:space="preserve">      生产发展</t>
  </si>
  <si>
    <t xml:space="preserve">      其他巩固脱贫衔接乡村振兴支出</t>
  </si>
  <si>
    <t xml:space="preserve">    农村综合改革</t>
  </si>
  <si>
    <t xml:space="preserve">      对村级公益事业建设的补助</t>
  </si>
  <si>
    <t xml:space="preserve">      对村民委员会和村党支部的补助</t>
  </si>
  <si>
    <t xml:space="preserve">      农村综合改革示范试点补助</t>
  </si>
  <si>
    <t xml:space="preserve">      其他农村综合改革支出</t>
  </si>
  <si>
    <t xml:space="preserve">    普惠金融发展支出</t>
  </si>
  <si>
    <t xml:space="preserve">      农业保险保费补贴</t>
  </si>
  <si>
    <t xml:space="preserve">      创业担保贷款贴息及奖补</t>
  </si>
  <si>
    <t>21309</t>
  </si>
  <si>
    <t xml:space="preserve">    目标价格补贴</t>
  </si>
  <si>
    <t>2130999</t>
  </si>
  <si>
    <t xml:space="preserve">      其他目标价格补贴</t>
  </si>
  <si>
    <t xml:space="preserve">    其他农林水事务支出(款)</t>
  </si>
  <si>
    <t xml:space="preserve">      其他农林水事务支出(项)</t>
  </si>
  <si>
    <t xml:space="preserve">  交通运输支出</t>
  </si>
  <si>
    <t xml:space="preserve">    公路水路运输</t>
  </si>
  <si>
    <t xml:space="preserve">      公路建设</t>
  </si>
  <si>
    <t xml:space="preserve">      公路养护</t>
  </si>
  <si>
    <t xml:space="preserve">      其他公路水路运输支出</t>
  </si>
  <si>
    <t xml:space="preserve">    铁路运输</t>
  </si>
  <si>
    <t xml:space="preserve">      其他铁路运输支出</t>
  </si>
  <si>
    <t xml:space="preserve">    其他交通运输支出(款)</t>
  </si>
  <si>
    <t xml:space="preserve">      公共交通运营补助</t>
  </si>
  <si>
    <t xml:space="preserve">      其他交通运输支出(项)</t>
  </si>
  <si>
    <t xml:space="preserve">  资源勘探工业信息等支出</t>
  </si>
  <si>
    <t xml:space="preserve">    制造业</t>
  </si>
  <si>
    <t xml:space="preserve">      其他制造业支出</t>
  </si>
  <si>
    <t xml:space="preserve">    工业和信息产业监管</t>
  </si>
  <si>
    <t xml:space="preserve">      其他工业和信息产业监管支出</t>
  </si>
  <si>
    <t xml:space="preserve">    国有资产监管</t>
  </si>
  <si>
    <t xml:space="preserve">      其他国有资产监管支出</t>
  </si>
  <si>
    <t xml:space="preserve">    支持中小企业发展和管理支出</t>
  </si>
  <si>
    <t xml:space="preserve">  商业服务业等支出</t>
  </si>
  <si>
    <t xml:space="preserve">    商业流通事务</t>
  </si>
  <si>
    <t xml:space="preserve">      其他商业流通事务支出</t>
  </si>
  <si>
    <t xml:space="preserve">    涉外发展服务支出</t>
  </si>
  <si>
    <t xml:space="preserve">      其他涉外发展服务支出</t>
  </si>
  <si>
    <t xml:space="preserve">    其他商业服务业等支出</t>
  </si>
  <si>
    <t xml:space="preserve">      其他商业服务业等支出</t>
  </si>
  <si>
    <t xml:space="preserve">  金融支出</t>
  </si>
  <si>
    <t xml:space="preserve">    金融部门行政支出</t>
  </si>
  <si>
    <t xml:space="preserve">    其他金融支出</t>
  </si>
  <si>
    <t xml:space="preserve">      其他金融支出</t>
  </si>
  <si>
    <t xml:space="preserve">  自然资源海洋气象等支出</t>
  </si>
  <si>
    <t xml:space="preserve">    自然资源事务</t>
  </si>
  <si>
    <t>2200104</t>
  </si>
  <si>
    <t xml:space="preserve">      自然资源规划及管理</t>
  </si>
  <si>
    <t xml:space="preserve">      自然资源利用与保护</t>
  </si>
  <si>
    <t xml:space="preserve">      地质矿产资源与环境调查</t>
  </si>
  <si>
    <t xml:space="preserve">      其他自然资源事务支出</t>
  </si>
  <si>
    <t xml:space="preserve">    气象事务</t>
  </si>
  <si>
    <t xml:space="preserve">      其他气象事务支出</t>
  </si>
  <si>
    <t xml:space="preserve">  住房保障支出</t>
  </si>
  <si>
    <t xml:space="preserve">    保障性安居工程支出</t>
  </si>
  <si>
    <t xml:space="preserve">      农村危房改造</t>
  </si>
  <si>
    <t xml:space="preserve">      老旧小区改造</t>
  </si>
  <si>
    <t>2210110</t>
  </si>
  <si>
    <t xml:space="preserve">      保障性租赁住房</t>
  </si>
  <si>
    <t xml:space="preserve">      其他保障性安居工程支出</t>
  </si>
  <si>
    <t xml:space="preserve">    住房改革支出</t>
  </si>
  <si>
    <t xml:space="preserve">      住房公积金</t>
  </si>
  <si>
    <t xml:space="preserve">    城乡社区住宅</t>
  </si>
  <si>
    <t xml:space="preserve">      其他城乡社区住宅支出</t>
  </si>
  <si>
    <t xml:space="preserve">  粮油物资储备支出</t>
  </si>
  <si>
    <t>22204</t>
  </si>
  <si>
    <t xml:space="preserve">    粮油储备</t>
  </si>
  <si>
    <t>2220401</t>
  </si>
  <si>
    <t xml:space="preserve">      储备粮油补贴</t>
  </si>
  <si>
    <t xml:space="preserve">  灾害防治及应急管理支出</t>
  </si>
  <si>
    <t xml:space="preserve">    应急管理事务</t>
  </si>
  <si>
    <t xml:space="preserve">      安全监管</t>
  </si>
  <si>
    <t>2240109</t>
  </si>
  <si>
    <t xml:space="preserve">      应急管理</t>
  </si>
  <si>
    <t xml:space="preserve">      其他应急管理支出</t>
  </si>
  <si>
    <t xml:space="preserve">    消防救援事务</t>
  </si>
  <si>
    <t xml:space="preserve">      其他消防救援事务支出</t>
  </si>
  <si>
    <t xml:space="preserve">    地震事务</t>
  </si>
  <si>
    <t xml:space="preserve">      其他地震事务支出</t>
  </si>
  <si>
    <t xml:space="preserve">    自然灾害防治</t>
  </si>
  <si>
    <t xml:space="preserve">      地质灾害防治</t>
  </si>
  <si>
    <t xml:space="preserve">    自然灾害救灾及恢复重建支出</t>
  </si>
  <si>
    <t xml:space="preserve">      自然灾害救灾补助</t>
  </si>
  <si>
    <t xml:space="preserve">  预备费</t>
  </si>
  <si>
    <t xml:space="preserve">  债务付息支出</t>
  </si>
  <si>
    <t xml:space="preserve">    地方政府一般债务付息支出</t>
  </si>
  <si>
    <t xml:space="preserve">      地方政府一般债券付息支出</t>
  </si>
  <si>
    <t xml:space="preserve">  债务发行费用支出</t>
  </si>
  <si>
    <t xml:space="preserve">    地方政府一般债务发行费用支出</t>
  </si>
  <si>
    <t>一般公共预算支出合计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</si>
</sst>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_ "/>
    <numFmt numFmtId="178" formatCode="0.0%"/>
  </numFmts>
  <fonts count="36"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8"/>
      <name val="黑体"/>
      <charset val="134"/>
    </font>
    <font>
      <sz val="11"/>
      <name val="宋体"/>
      <charset val="134"/>
    </font>
    <font>
      <sz val="11"/>
      <name val="黑体"/>
      <charset val="134"/>
    </font>
    <font>
      <sz val="11"/>
      <name val="宋体"/>
      <charset val="134"/>
      <scheme val="minor"/>
    </font>
    <font>
      <b/>
      <sz val="10"/>
      <name val="宋体"/>
      <charset val="0"/>
      <scheme val="minor"/>
    </font>
    <font>
      <sz val="10"/>
      <name val="宋体"/>
      <charset val="134"/>
      <scheme val="minor"/>
    </font>
    <font>
      <sz val="10"/>
      <name val="宋体"/>
      <charset val="0"/>
      <scheme val="minor"/>
    </font>
    <font>
      <b/>
      <sz val="11"/>
      <name val="宋体"/>
      <charset val="0"/>
      <scheme val="minor"/>
    </font>
    <font>
      <sz val="11"/>
      <name val="宋体"/>
      <charset val="0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2" borderId="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7" applyNumberFormat="0" applyAlignment="0" applyProtection="0">
      <alignment vertical="center"/>
    </xf>
    <xf numFmtId="0" fontId="25" fillId="4" borderId="8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5" borderId="9" applyNumberFormat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5" fillId="0" borderId="0"/>
  </cellStyleXfs>
  <cellXfs count="30">
    <xf numFmtId="0" fontId="0" fillId="0" borderId="0" xfId="0">
      <alignment vertical="center"/>
    </xf>
    <xf numFmtId="0" fontId="0" fillId="0" borderId="0" xfId="0" applyFont="1" applyFill="1" applyBorder="1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4" fillId="0" borderId="0" xfId="0" applyFont="1" applyFill="1" applyBorder="1">
      <alignment vertical="center"/>
    </xf>
    <xf numFmtId="0" fontId="0" fillId="0" borderId="0" xfId="0" applyFont="1" applyFill="1" applyBorder="1" applyAlignment="1">
      <alignment horizontal="left" vertical="center"/>
    </xf>
    <xf numFmtId="176" fontId="5" fillId="0" borderId="0" xfId="0" applyNumberFormat="1" applyFont="1" applyFill="1" applyBorder="1" applyAlignment="1">
      <alignment horizontal="center" vertical="center"/>
    </xf>
    <xf numFmtId="31" fontId="6" fillId="0" borderId="0" xfId="0" applyNumberFormat="1" applyFont="1" applyFill="1" applyBorder="1" applyAlignment="1">
      <alignment horizontal="right"/>
    </xf>
    <xf numFmtId="0" fontId="7" fillId="0" borderId="1" xfId="0" applyFont="1" applyFill="1" applyBorder="1" applyAlignment="1">
      <alignment horizontal="center" vertical="center" wrapText="1"/>
    </xf>
    <xf numFmtId="1" fontId="8" fillId="0" borderId="2" xfId="0" applyNumberFormat="1" applyFont="1" applyFill="1" applyBorder="1" applyAlignment="1">
      <alignment horizontal="center" vertical="center" wrapText="1"/>
    </xf>
    <xf numFmtId="177" fontId="8" fillId="0" borderId="1" xfId="49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vertical="center" wrapText="1"/>
    </xf>
    <xf numFmtId="1" fontId="8" fillId="0" borderId="3" xfId="0" applyNumberFormat="1" applyFont="1" applyFill="1" applyBorder="1" applyAlignment="1">
      <alignment horizontal="center" vertical="center" wrapText="1"/>
    </xf>
    <xf numFmtId="4" fontId="9" fillId="0" borderId="1" xfId="0" applyNumberFormat="1" applyFont="1" applyFill="1" applyBorder="1" applyAlignment="1" applyProtection="1">
      <alignment horizontal="left" vertical="center"/>
    </xf>
    <xf numFmtId="4" fontId="9" fillId="0" borderId="1" xfId="0" applyNumberFormat="1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NumberFormat="1" applyFont="1" applyFill="1" applyBorder="1" applyAlignment="1" applyProtection="1">
      <alignment horizontal="left" vertical="center"/>
    </xf>
    <xf numFmtId="4" fontId="10" fillId="0" borderId="1" xfId="0" applyNumberFormat="1" applyFont="1" applyFill="1" applyBorder="1" applyAlignment="1" applyProtection="1">
      <alignment horizontal="center" vertical="center"/>
    </xf>
    <xf numFmtId="4" fontId="11" fillId="0" borderId="1" xfId="0" applyNumberFormat="1" applyFont="1" applyFill="1" applyBorder="1" applyAlignment="1" applyProtection="1">
      <alignment horizontal="center" vertical="center"/>
    </xf>
    <xf numFmtId="0" fontId="10" fillId="0" borderId="1" xfId="0" applyFont="1" applyFill="1" applyBorder="1">
      <alignment vertical="center"/>
    </xf>
    <xf numFmtId="177" fontId="10" fillId="0" borderId="1" xfId="49" applyNumberFormat="1" applyFont="1" applyFill="1" applyBorder="1" applyAlignment="1">
      <alignment horizontal="center" vertical="center" wrapText="1"/>
    </xf>
    <xf numFmtId="178" fontId="12" fillId="0" borderId="1" xfId="3" applyNumberFormat="1" applyFont="1" applyFill="1" applyBorder="1" applyAlignment="1">
      <alignment horizontal="center" vertical="center"/>
    </xf>
    <xf numFmtId="178" fontId="13" fillId="0" borderId="1" xfId="3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left" vertical="center"/>
    </xf>
    <xf numFmtId="0" fontId="14" fillId="0" borderId="1" xfId="0" applyNumberFormat="1" applyFont="1" applyFill="1" applyBorder="1" applyAlignment="1" applyProtection="1">
      <alignment horizontal="left" vertical="center"/>
    </xf>
    <xf numFmtId="4" fontId="14" fillId="0" borderId="1" xfId="0" applyNumberFormat="1" applyFont="1" applyFill="1" applyBorder="1" applyAlignment="1" applyProtection="1">
      <alignment horizontal="center" vertical="center"/>
    </xf>
    <xf numFmtId="0" fontId="14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?鹎%U龡&amp;H齲_x0001_C铣_x0014__x0007__x0001__x0001_" xfId="49"/>
  </cellStyles>
  <dxfs count="18">
    <dxf>
      <fill>
        <patternFill patternType="solid">
          <bgColor rgb="FFFFC0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/data/&#24278;&#23447;&#25391;/2.&#24278;&#23447;&#25391;/1.&#39044;&#31639;&#32534;&#21046;/2026&#24180;/&#25919;&#24220;&#39044;&#31639;/data/&#24278;&#23447;&#25391;/2.&#24278;&#23447;&#25391;/1.&#39044;&#31639;&#32534;&#21046;/2026&#24180;/&#25919;&#24220;&#39044;&#31639;/data/&#24278;&#23447;&#25391;/2.&#24278;&#23447;&#25391;/1.&#39044;&#31639;&#32534;&#21046;/2025&#24180;/&#25919;&#24220;&#39044;&#31639;/data/&#24278;&#23447;&#25391;/123/2.&#24278;&#23447;&#25391;/&#39044;&#31639;&#32534;&#21046;/2025&#24180;/&#25919;&#24220;&#39044;&#31639;/I:/&#25105;&#30340;&#25991;&#26723;/&#39044;&#31639;&#21442;&#19982;/&#19978;&#25253;&#24066;&#39044;&#31639;&#31185;&#26448;&#26009;/&#39044;&#31639;&#21442;&#19982;/&#19978;&#25253;&#24066;&#39044;&#31639;&#31185;&#26448;&#26009;/&#30465;&#19979;&#21457;2009&#24180;&#39044;&#31639;&#34920;&#26684;&#65288;&#38468;&#20214;&#19968;&#65289;--&#21547;&#20844;&#2433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&#24278;&#23447;&#25391;/2.&#24278;&#23447;&#25391;/1.&#39044;&#31639;&#32534;&#21046;/2026&#24180;/&#25919;&#24220;&#39044;&#31639;/&#39044;&#31639;&#20844;&#24320;/1.27-&#20852;&#22269;&#21439;2025&#24180;&#36130;&#25919;&#39044;&#31639;&#25191;&#34892;&#24773;&#20917;&#21450;2026&#24180;&#36130;&#25919;&#39044;&#31639;&#33609;&#2669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"/>
      <sheetName val="表三"/>
      <sheetName val="表四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1.2025年全县一般公共预算收入执行"/>
      <sheetName val="2.2025年全县一般公共预算支出执行"/>
      <sheetName val="3.2025年县级一般公共预算收入预算"/>
      <sheetName val="4.2025年县级一般公共预算支出执行"/>
      <sheetName val="5.2026年全县一般公共预算收入预算"/>
      <sheetName val="6.2026年全县一般公共预算支出预算"/>
      <sheetName val="7.2026年县级一般公共预算收入"/>
      <sheetName val="8.2026年县级一般公共预算支出预算 "/>
      <sheetName val="9.2025年政府性基金收入执行情况"/>
      <sheetName val="10.2025年政府性基金支出执行情况"/>
      <sheetName val="11.2026政府性基金收入预算"/>
      <sheetName val="12.2026年政府性基金支出预算"/>
      <sheetName val="13.2025年国有资本经营收入执行情况"/>
      <sheetName val="14.2025年国有资本经营支出执行情况"/>
      <sheetName val="15.2026年国有资本经营收入"/>
      <sheetName val="16.2026年国有资本经营支出"/>
      <sheetName val="17.2025年兴国县社会保险基金收入执行情况表"/>
      <sheetName val="18.2025年兴国县社会保险基金支出执行情况表"/>
      <sheetName val="19.2025年社会基金结余"/>
      <sheetName val="20.2026年社会基金收入"/>
      <sheetName val="21.2026年社会基金支出"/>
      <sheetName val="22.2026年社会基金结余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2"/>
    <pageSetUpPr fitToPage="1"/>
  </sheetPr>
  <dimension ref="A1:E491"/>
  <sheetViews>
    <sheetView tabSelected="1" view="pageBreakPreview" zoomScale="90" zoomScaleNormal="100" topLeftCell="A445" workbookViewId="0">
      <selection activeCell="D430" sqref="D430"/>
    </sheetView>
  </sheetViews>
  <sheetFormatPr defaultColWidth="9" defaultRowHeight="20" customHeight="1" outlineLevelCol="4"/>
  <cols>
    <col min="1" max="1" width="8.875" style="6" customWidth="1"/>
    <col min="2" max="2" width="31.25" style="1" customWidth="1"/>
    <col min="3" max="3" width="14.25" style="1" customWidth="1"/>
    <col min="4" max="4" width="13.25" style="1" customWidth="1"/>
    <col min="5" max="5" width="14" style="1" customWidth="1"/>
    <col min="6" max="16384" width="9" style="1"/>
  </cols>
  <sheetData>
    <row r="1" s="1" customFormat="1" customHeight="1" spans="1:5">
      <c r="A1" s="7" t="s">
        <v>0</v>
      </c>
      <c r="B1" s="7"/>
      <c r="C1" s="7"/>
      <c r="D1" s="7"/>
      <c r="E1" s="7"/>
    </row>
    <row r="2" s="2" customFormat="1" customHeight="1" spans="1:5">
      <c r="A2" s="8" t="s">
        <v>1</v>
      </c>
      <c r="B2" s="8"/>
      <c r="C2" s="8"/>
      <c r="D2" s="8"/>
      <c r="E2" s="8"/>
    </row>
    <row r="3" s="1" customFormat="1" customHeight="1" spans="1:5">
      <c r="A3" s="9" t="s">
        <v>2</v>
      </c>
      <c r="B3" s="9"/>
      <c r="C3" s="10" t="s">
        <v>3</v>
      </c>
      <c r="D3" s="11" t="s">
        <v>4</v>
      </c>
      <c r="E3" s="22" t="s">
        <v>5</v>
      </c>
    </row>
    <row r="4" s="1" customFormat="1" ht="26" customHeight="1" spans="1:5">
      <c r="A4" s="12" t="s">
        <v>6</v>
      </c>
      <c r="B4" s="13" t="s">
        <v>7</v>
      </c>
      <c r="C4" s="14"/>
      <c r="D4" s="11"/>
      <c r="E4" s="22"/>
    </row>
    <row r="5" s="3" customFormat="1" customHeight="1" spans="1:5">
      <c r="A5" s="15">
        <v>201</v>
      </c>
      <c r="B5" s="15" t="s">
        <v>8</v>
      </c>
      <c r="C5" s="16">
        <f>C6+C14+C19+C26+C29+C35+C38+C40+C43+C46+C50+C52+C56+C59+C62+C65+C69+C73+C76+C92+C85+C88</f>
        <v>55091</v>
      </c>
      <c r="D5" s="16">
        <f>D6+D14+D19+D26+D29+D35+D38+D40+D43+D46+D50+D52+D56+D59+D62+D65+D69+D73+D76+D85+D88+D92</f>
        <v>52443.99744981</v>
      </c>
      <c r="E5" s="23">
        <f t="shared" ref="E5:E68" si="0">(D5/C5-1)*100%</f>
        <v>-0.0480478217892213</v>
      </c>
    </row>
    <row r="6" s="4" customFormat="1" customHeight="1" spans="1:5">
      <c r="A6" s="17">
        <v>20101</v>
      </c>
      <c r="B6" s="18" t="s">
        <v>9</v>
      </c>
      <c r="C6" s="19">
        <v>1666</v>
      </c>
      <c r="D6" s="20">
        <v>1600</v>
      </c>
      <c r="E6" s="24">
        <f t="shared" si="0"/>
        <v>-0.0396158463385354</v>
      </c>
    </row>
    <row r="7" s="4" customFormat="1" customHeight="1" spans="1:5">
      <c r="A7" s="17">
        <v>2010101</v>
      </c>
      <c r="B7" s="18" t="s">
        <v>10</v>
      </c>
      <c r="C7" s="19">
        <v>1358</v>
      </c>
      <c r="D7" s="20">
        <v>1301</v>
      </c>
      <c r="E7" s="24">
        <f t="shared" si="0"/>
        <v>-0.0419734904270986</v>
      </c>
    </row>
    <row r="8" s="4" customFormat="1" customHeight="1" spans="1:5">
      <c r="A8" s="17" t="s">
        <v>11</v>
      </c>
      <c r="B8" s="18" t="s">
        <v>12</v>
      </c>
      <c r="C8" s="19">
        <v>141</v>
      </c>
      <c r="D8" s="20">
        <v>140</v>
      </c>
      <c r="E8" s="24">
        <f t="shared" si="0"/>
        <v>-0.00709219858156029</v>
      </c>
    </row>
    <row r="9" s="4" customFormat="1" customHeight="1" spans="1:5">
      <c r="A9" s="17" t="s">
        <v>13</v>
      </c>
      <c r="B9" s="18" t="s">
        <v>14</v>
      </c>
      <c r="C9" s="19">
        <v>23</v>
      </c>
      <c r="D9" s="20">
        <v>20</v>
      </c>
      <c r="E9" s="24">
        <f t="shared" si="0"/>
        <v>-0.130434782608696</v>
      </c>
    </row>
    <row r="10" s="4" customFormat="1" customHeight="1" spans="1:5">
      <c r="A10" s="17" t="s">
        <v>15</v>
      </c>
      <c r="B10" s="18" t="s">
        <v>16</v>
      </c>
      <c r="C10" s="19">
        <v>60</v>
      </c>
      <c r="D10" s="20">
        <v>60</v>
      </c>
      <c r="E10" s="24">
        <f t="shared" si="0"/>
        <v>0</v>
      </c>
    </row>
    <row r="11" s="4" customFormat="1" customHeight="1" spans="1:5">
      <c r="A11" s="17" t="s">
        <v>17</v>
      </c>
      <c r="B11" s="18" t="s">
        <v>18</v>
      </c>
      <c r="C11" s="19">
        <v>26</v>
      </c>
      <c r="D11" s="20">
        <v>25</v>
      </c>
      <c r="E11" s="24">
        <f t="shared" si="0"/>
        <v>-0.0384615384615384</v>
      </c>
    </row>
    <row r="12" s="4" customFormat="1" customHeight="1" spans="1:5">
      <c r="A12" s="17">
        <v>2010108</v>
      </c>
      <c r="B12" s="18" t="s">
        <v>19</v>
      </c>
      <c r="C12" s="19">
        <v>28</v>
      </c>
      <c r="D12" s="20">
        <v>26</v>
      </c>
      <c r="E12" s="24">
        <f t="shared" si="0"/>
        <v>-0.0714285714285714</v>
      </c>
    </row>
    <row r="13" s="4" customFormat="1" customHeight="1" spans="1:5">
      <c r="A13" s="17">
        <v>2010199</v>
      </c>
      <c r="B13" s="21" t="s">
        <v>20</v>
      </c>
      <c r="C13" s="19">
        <v>30</v>
      </c>
      <c r="D13" s="20">
        <v>28</v>
      </c>
      <c r="E13" s="24">
        <f t="shared" si="0"/>
        <v>-0.0666666666666667</v>
      </c>
    </row>
    <row r="14" s="4" customFormat="1" customHeight="1" spans="1:5">
      <c r="A14" s="17">
        <v>20102</v>
      </c>
      <c r="B14" s="18" t="s">
        <v>21</v>
      </c>
      <c r="C14" s="19">
        <v>893</v>
      </c>
      <c r="D14" s="20">
        <v>733</v>
      </c>
      <c r="E14" s="24">
        <f t="shared" si="0"/>
        <v>-0.179171332586786</v>
      </c>
    </row>
    <row r="15" s="4" customFormat="1" customHeight="1" spans="1:5">
      <c r="A15" s="17">
        <v>2010201</v>
      </c>
      <c r="B15" s="18" t="s">
        <v>10</v>
      </c>
      <c r="C15" s="19">
        <v>639</v>
      </c>
      <c r="D15" s="20">
        <v>500</v>
      </c>
      <c r="E15" s="24">
        <f t="shared" si="0"/>
        <v>-0.217527386541471</v>
      </c>
    </row>
    <row r="16" s="4" customFormat="1" customHeight="1" spans="1:5">
      <c r="A16" s="17" t="s">
        <v>22</v>
      </c>
      <c r="B16" s="18" t="s">
        <v>12</v>
      </c>
      <c r="C16" s="19">
        <v>217</v>
      </c>
      <c r="D16" s="20">
        <v>200</v>
      </c>
      <c r="E16" s="24">
        <f t="shared" si="0"/>
        <v>-0.0783410138248848</v>
      </c>
    </row>
    <row r="17" s="4" customFormat="1" customHeight="1" spans="1:5">
      <c r="A17" s="17" t="s">
        <v>23</v>
      </c>
      <c r="B17" s="18" t="s">
        <v>24</v>
      </c>
      <c r="C17" s="19">
        <v>34</v>
      </c>
      <c r="D17" s="20">
        <v>30</v>
      </c>
      <c r="E17" s="24">
        <f t="shared" si="0"/>
        <v>-0.117647058823529</v>
      </c>
    </row>
    <row r="18" s="4" customFormat="1" customHeight="1" spans="1:5">
      <c r="A18" s="17">
        <v>2010299</v>
      </c>
      <c r="B18" s="18" t="s">
        <v>25</v>
      </c>
      <c r="C18" s="19">
        <v>3</v>
      </c>
      <c r="D18" s="20">
        <v>3</v>
      </c>
      <c r="E18" s="24">
        <f t="shared" si="0"/>
        <v>0</v>
      </c>
    </row>
    <row r="19" s="4" customFormat="1" customHeight="1" spans="1:5">
      <c r="A19" s="17">
        <v>20103</v>
      </c>
      <c r="B19" s="18" t="s">
        <v>26</v>
      </c>
      <c r="C19" s="20">
        <v>29075</v>
      </c>
      <c r="D19" s="20">
        <v>27496</v>
      </c>
      <c r="E19" s="24">
        <f t="shared" si="0"/>
        <v>-0.0543078245915735</v>
      </c>
    </row>
    <row r="20" s="4" customFormat="1" customHeight="1" spans="1:5">
      <c r="A20" s="17">
        <v>2010301</v>
      </c>
      <c r="B20" s="18" t="s">
        <v>10</v>
      </c>
      <c r="C20" s="19">
        <v>21285</v>
      </c>
      <c r="D20" s="20">
        <v>20396</v>
      </c>
      <c r="E20" s="24">
        <f t="shared" si="0"/>
        <v>-0.0417665022316185</v>
      </c>
    </row>
    <row r="21" s="4" customFormat="1" customHeight="1" spans="1:5">
      <c r="A21" s="17" t="s">
        <v>27</v>
      </c>
      <c r="B21" s="18" t="s">
        <v>12</v>
      </c>
      <c r="C21" s="19">
        <v>592</v>
      </c>
      <c r="D21" s="20">
        <v>600</v>
      </c>
      <c r="E21" s="24">
        <f t="shared" si="0"/>
        <v>0.0135135135135136</v>
      </c>
    </row>
    <row r="22" s="4" customFormat="1" customHeight="1" spans="1:5">
      <c r="A22" s="17">
        <v>2010303</v>
      </c>
      <c r="B22" s="18" t="s">
        <v>14</v>
      </c>
      <c r="C22" s="19">
        <v>1978</v>
      </c>
      <c r="D22" s="20">
        <v>1800</v>
      </c>
      <c r="E22" s="24">
        <f t="shared" si="0"/>
        <v>-0.089989888776542</v>
      </c>
    </row>
    <row r="23" s="4" customFormat="1" customHeight="1" spans="1:5">
      <c r="A23" s="17">
        <v>2010306</v>
      </c>
      <c r="B23" s="18" t="s">
        <v>28</v>
      </c>
      <c r="C23" s="19">
        <v>1911</v>
      </c>
      <c r="D23" s="20">
        <v>1800</v>
      </c>
      <c r="E23" s="24">
        <f t="shared" si="0"/>
        <v>-0.0580847723704867</v>
      </c>
    </row>
    <row r="24" s="4" customFormat="1" customHeight="1" spans="1:5">
      <c r="A24" s="17">
        <v>2010350</v>
      </c>
      <c r="B24" s="18" t="s">
        <v>29</v>
      </c>
      <c r="C24" s="19">
        <v>2966</v>
      </c>
      <c r="D24" s="20">
        <v>2600</v>
      </c>
      <c r="E24" s="24">
        <f t="shared" si="0"/>
        <v>-0.123398516520566</v>
      </c>
    </row>
    <row r="25" s="4" customFormat="1" customHeight="1" spans="1:5">
      <c r="A25" s="17">
        <v>2010399</v>
      </c>
      <c r="B25" s="18" t="s">
        <v>30</v>
      </c>
      <c r="C25" s="19">
        <v>343</v>
      </c>
      <c r="D25" s="20">
        <v>300</v>
      </c>
      <c r="E25" s="24">
        <f t="shared" si="0"/>
        <v>-0.12536443148688</v>
      </c>
    </row>
    <row r="26" s="4" customFormat="1" customHeight="1" spans="1:5">
      <c r="A26" s="17">
        <v>20104</v>
      </c>
      <c r="B26" s="18" t="s">
        <v>31</v>
      </c>
      <c r="C26" s="19">
        <v>1611</v>
      </c>
      <c r="D26" s="20">
        <v>1550</v>
      </c>
      <c r="E26" s="24">
        <f t="shared" si="0"/>
        <v>-0.0378646803227809</v>
      </c>
    </row>
    <row r="27" s="4" customFormat="1" customHeight="1" spans="1:5">
      <c r="A27" s="17">
        <v>2010401</v>
      </c>
      <c r="B27" s="18" t="s">
        <v>10</v>
      </c>
      <c r="C27" s="19">
        <v>692</v>
      </c>
      <c r="D27" s="20">
        <v>650</v>
      </c>
      <c r="E27" s="24">
        <f t="shared" si="0"/>
        <v>-0.0606936416184971</v>
      </c>
    </row>
    <row r="28" s="4" customFormat="1" customHeight="1" spans="1:5">
      <c r="A28" s="17">
        <v>2010499</v>
      </c>
      <c r="B28" s="18" t="s">
        <v>32</v>
      </c>
      <c r="C28" s="19">
        <v>919</v>
      </c>
      <c r="D28" s="20">
        <v>900</v>
      </c>
      <c r="E28" s="24">
        <f t="shared" si="0"/>
        <v>-0.0206746463547334</v>
      </c>
    </row>
    <row r="29" s="4" customFormat="1" customHeight="1" spans="1:5">
      <c r="A29" s="17">
        <v>20105</v>
      </c>
      <c r="B29" s="18" t="s">
        <v>33</v>
      </c>
      <c r="C29" s="19">
        <v>445</v>
      </c>
      <c r="D29" s="20">
        <v>420</v>
      </c>
      <c r="E29" s="24">
        <f t="shared" si="0"/>
        <v>-0.0561797752808989</v>
      </c>
    </row>
    <row r="30" s="4" customFormat="1" customHeight="1" spans="1:5">
      <c r="A30" s="17">
        <v>2010501</v>
      </c>
      <c r="B30" s="18" t="s">
        <v>10</v>
      </c>
      <c r="C30" s="19">
        <v>209</v>
      </c>
      <c r="D30" s="20">
        <v>200</v>
      </c>
      <c r="E30" s="24">
        <f t="shared" si="0"/>
        <v>-0.0430622009569378</v>
      </c>
    </row>
    <row r="31" s="4" customFormat="1" customHeight="1" spans="1:5">
      <c r="A31" s="17" t="s">
        <v>34</v>
      </c>
      <c r="B31" s="18" t="s">
        <v>14</v>
      </c>
      <c r="C31" s="19">
        <v>19</v>
      </c>
      <c r="D31" s="20">
        <v>20</v>
      </c>
      <c r="E31" s="24">
        <f t="shared" si="0"/>
        <v>0.0526315789473684</v>
      </c>
    </row>
    <row r="32" s="4" customFormat="1" customHeight="1" spans="1:5">
      <c r="A32" s="17" t="s">
        <v>35</v>
      </c>
      <c r="B32" s="18" t="s">
        <v>36</v>
      </c>
      <c r="C32" s="19">
        <v>80</v>
      </c>
      <c r="D32" s="20">
        <v>75</v>
      </c>
      <c r="E32" s="24">
        <f t="shared" si="0"/>
        <v>-0.0625</v>
      </c>
    </row>
    <row r="33" s="4" customFormat="1" customHeight="1" spans="1:5">
      <c r="A33" s="17" t="s">
        <v>37</v>
      </c>
      <c r="B33" s="18" t="s">
        <v>38</v>
      </c>
      <c r="C33" s="19">
        <v>29</v>
      </c>
      <c r="D33" s="20">
        <v>25</v>
      </c>
      <c r="E33" s="24">
        <f t="shared" si="0"/>
        <v>-0.137931034482759</v>
      </c>
    </row>
    <row r="34" s="4" customFormat="1" customHeight="1" spans="1:5">
      <c r="A34" s="17">
        <v>2010599</v>
      </c>
      <c r="B34" s="21" t="s">
        <v>39</v>
      </c>
      <c r="C34" s="19">
        <v>108</v>
      </c>
      <c r="D34" s="20">
        <v>100</v>
      </c>
      <c r="E34" s="24">
        <f t="shared" si="0"/>
        <v>-0.0740740740740741</v>
      </c>
    </row>
    <row r="35" s="4" customFormat="1" customHeight="1" spans="1:5">
      <c r="A35" s="17">
        <v>20106</v>
      </c>
      <c r="B35" s="18" t="s">
        <v>40</v>
      </c>
      <c r="C35" s="19">
        <v>4203</v>
      </c>
      <c r="D35" s="20">
        <v>4100</v>
      </c>
      <c r="E35" s="24">
        <f t="shared" si="0"/>
        <v>-0.0245063050202237</v>
      </c>
    </row>
    <row r="36" s="4" customFormat="1" customHeight="1" spans="1:5">
      <c r="A36" s="17">
        <v>2010601</v>
      </c>
      <c r="B36" s="18" t="s">
        <v>10</v>
      </c>
      <c r="C36" s="19">
        <v>1501</v>
      </c>
      <c r="D36" s="20">
        <v>1500</v>
      </c>
      <c r="E36" s="24">
        <f t="shared" si="0"/>
        <v>-0.000666222518321158</v>
      </c>
    </row>
    <row r="37" s="4" customFormat="1" customHeight="1" spans="1:5">
      <c r="A37" s="17">
        <v>2010699</v>
      </c>
      <c r="B37" s="18" t="s">
        <v>41</v>
      </c>
      <c r="C37" s="19">
        <v>2702</v>
      </c>
      <c r="D37" s="20">
        <v>2600</v>
      </c>
      <c r="E37" s="24">
        <f t="shared" si="0"/>
        <v>-0.0377498149518875</v>
      </c>
    </row>
    <row r="38" s="4" customFormat="1" customHeight="1" spans="1:5">
      <c r="A38" s="17">
        <v>20107</v>
      </c>
      <c r="B38" s="18" t="s">
        <v>42</v>
      </c>
      <c r="C38" s="19">
        <v>347</v>
      </c>
      <c r="D38" s="20">
        <v>320</v>
      </c>
      <c r="E38" s="24">
        <f t="shared" si="0"/>
        <v>-0.0778097982708934</v>
      </c>
    </row>
    <row r="39" s="4" customFormat="1" customHeight="1" spans="1:5">
      <c r="A39" s="17">
        <v>2010799</v>
      </c>
      <c r="B39" s="18" t="s">
        <v>43</v>
      </c>
      <c r="C39" s="19">
        <v>347</v>
      </c>
      <c r="D39" s="20">
        <v>320</v>
      </c>
      <c r="E39" s="24">
        <f t="shared" si="0"/>
        <v>-0.0778097982708934</v>
      </c>
    </row>
    <row r="40" s="4" customFormat="1" customHeight="1" spans="1:5">
      <c r="A40" s="17">
        <v>20108</v>
      </c>
      <c r="B40" s="18" t="s">
        <v>44</v>
      </c>
      <c r="C40" s="19">
        <v>645</v>
      </c>
      <c r="D40" s="20">
        <v>600</v>
      </c>
      <c r="E40" s="24">
        <f t="shared" si="0"/>
        <v>-0.0697674418604651</v>
      </c>
    </row>
    <row r="41" s="4" customFormat="1" customHeight="1" spans="1:5">
      <c r="A41" s="17">
        <v>2010801</v>
      </c>
      <c r="B41" s="18" t="s">
        <v>10</v>
      </c>
      <c r="C41" s="19">
        <v>397</v>
      </c>
      <c r="D41" s="20">
        <v>300</v>
      </c>
      <c r="E41" s="24">
        <f t="shared" si="0"/>
        <v>-0.244332493702771</v>
      </c>
    </row>
    <row r="42" s="4" customFormat="1" customHeight="1" spans="1:5">
      <c r="A42" s="17">
        <v>2010899</v>
      </c>
      <c r="B42" s="21" t="s">
        <v>45</v>
      </c>
      <c r="C42" s="19">
        <v>248</v>
      </c>
      <c r="D42" s="20">
        <v>300</v>
      </c>
      <c r="E42" s="24">
        <f t="shared" si="0"/>
        <v>0.209677419354839</v>
      </c>
    </row>
    <row r="43" s="4" customFormat="1" customHeight="1" spans="1:5">
      <c r="A43" s="17">
        <v>20111</v>
      </c>
      <c r="B43" s="18" t="s">
        <v>46</v>
      </c>
      <c r="C43" s="19">
        <v>5062</v>
      </c>
      <c r="D43" s="20">
        <v>5000</v>
      </c>
      <c r="E43" s="24">
        <f t="shared" si="0"/>
        <v>-0.0122481232714342</v>
      </c>
    </row>
    <row r="44" s="4" customFormat="1" customHeight="1" spans="1:5">
      <c r="A44" s="17">
        <v>2011101</v>
      </c>
      <c r="B44" s="18" t="s">
        <v>10</v>
      </c>
      <c r="C44" s="19">
        <v>1956</v>
      </c>
      <c r="D44" s="20">
        <v>2000</v>
      </c>
      <c r="E44" s="24">
        <f t="shared" si="0"/>
        <v>0.0224948875255624</v>
      </c>
    </row>
    <row r="45" s="4" customFormat="1" customHeight="1" spans="1:5">
      <c r="A45" s="17">
        <v>2011199</v>
      </c>
      <c r="B45" s="18" t="s">
        <v>47</v>
      </c>
      <c r="C45" s="19">
        <v>3106</v>
      </c>
      <c r="D45" s="20">
        <v>3000</v>
      </c>
      <c r="E45" s="24">
        <f t="shared" si="0"/>
        <v>-0.0341274951706375</v>
      </c>
    </row>
    <row r="46" s="4" customFormat="1" customHeight="1" spans="1:5">
      <c r="A46" s="17">
        <v>20113</v>
      </c>
      <c r="B46" s="18" t="s">
        <v>48</v>
      </c>
      <c r="C46" s="19">
        <v>1238</v>
      </c>
      <c r="D46" s="20">
        <v>1200</v>
      </c>
      <c r="E46" s="24">
        <f t="shared" si="0"/>
        <v>-0.0306946688206785</v>
      </c>
    </row>
    <row r="47" s="4" customFormat="1" customHeight="1" spans="1:5">
      <c r="A47" s="17">
        <v>2011301</v>
      </c>
      <c r="B47" s="18" t="s">
        <v>10</v>
      </c>
      <c r="C47" s="19">
        <v>280</v>
      </c>
      <c r="D47" s="20">
        <v>300</v>
      </c>
      <c r="E47" s="24">
        <f t="shared" si="0"/>
        <v>0.0714285714285714</v>
      </c>
    </row>
    <row r="48" s="4" customFormat="1" customHeight="1" spans="1:5">
      <c r="A48" s="17">
        <v>2011308</v>
      </c>
      <c r="B48" s="18" t="s">
        <v>49</v>
      </c>
      <c r="C48" s="19">
        <v>827</v>
      </c>
      <c r="D48" s="20">
        <v>800</v>
      </c>
      <c r="E48" s="24">
        <f t="shared" si="0"/>
        <v>-0.0326481257557436</v>
      </c>
    </row>
    <row r="49" s="4" customFormat="1" customHeight="1" spans="1:5">
      <c r="A49" s="17">
        <v>2011399</v>
      </c>
      <c r="B49" s="21" t="s">
        <v>50</v>
      </c>
      <c r="C49" s="19">
        <v>131</v>
      </c>
      <c r="D49" s="20">
        <v>100</v>
      </c>
      <c r="E49" s="24">
        <f t="shared" si="0"/>
        <v>-0.236641221374046</v>
      </c>
    </row>
    <row r="50" s="4" customFormat="1" customHeight="1" spans="1:5">
      <c r="A50" s="17">
        <v>20128</v>
      </c>
      <c r="B50" s="18" t="s">
        <v>51</v>
      </c>
      <c r="C50" s="19">
        <v>41</v>
      </c>
      <c r="D50" s="20">
        <v>40</v>
      </c>
      <c r="E50" s="24">
        <f t="shared" si="0"/>
        <v>-0.024390243902439</v>
      </c>
    </row>
    <row r="51" s="4" customFormat="1" customHeight="1" spans="1:5">
      <c r="A51" s="17">
        <v>2012801</v>
      </c>
      <c r="B51" s="18" t="s">
        <v>10</v>
      </c>
      <c r="C51" s="19">
        <v>41</v>
      </c>
      <c r="D51" s="20">
        <v>40</v>
      </c>
      <c r="E51" s="24">
        <f t="shared" si="0"/>
        <v>-0.024390243902439</v>
      </c>
    </row>
    <row r="52" s="4" customFormat="1" customHeight="1" spans="1:5">
      <c r="A52" s="17">
        <v>20129</v>
      </c>
      <c r="B52" s="18" t="s">
        <v>52</v>
      </c>
      <c r="C52" s="19">
        <v>988</v>
      </c>
      <c r="D52" s="20">
        <v>900</v>
      </c>
      <c r="E52" s="24">
        <f t="shared" si="0"/>
        <v>-0.0890688259109311</v>
      </c>
    </row>
    <row r="53" s="4" customFormat="1" customHeight="1" spans="1:5">
      <c r="A53" s="17">
        <v>2012901</v>
      </c>
      <c r="B53" s="18" t="s">
        <v>10</v>
      </c>
      <c r="C53" s="19">
        <v>566</v>
      </c>
      <c r="D53" s="20">
        <v>500</v>
      </c>
      <c r="E53" s="24">
        <f t="shared" si="0"/>
        <v>-0.11660777385159</v>
      </c>
    </row>
    <row r="54" s="4" customFormat="1" customHeight="1" spans="1:5">
      <c r="A54" s="17" t="s">
        <v>53</v>
      </c>
      <c r="B54" s="18" t="s">
        <v>54</v>
      </c>
      <c r="C54" s="19">
        <v>125</v>
      </c>
      <c r="D54" s="20">
        <v>100</v>
      </c>
      <c r="E54" s="24">
        <f t="shared" si="0"/>
        <v>-0.2</v>
      </c>
    </row>
    <row r="55" s="4" customFormat="1" customHeight="1" spans="1:5">
      <c r="A55" s="17">
        <v>2012999</v>
      </c>
      <c r="B55" s="18" t="s">
        <v>55</v>
      </c>
      <c r="C55" s="19">
        <v>297</v>
      </c>
      <c r="D55" s="20">
        <v>300</v>
      </c>
      <c r="E55" s="24">
        <f t="shared" si="0"/>
        <v>0.0101010101010102</v>
      </c>
    </row>
    <row r="56" s="4" customFormat="1" customHeight="1" spans="1:5">
      <c r="A56" s="17">
        <v>20131</v>
      </c>
      <c r="B56" s="18" t="s">
        <v>56</v>
      </c>
      <c r="C56" s="19">
        <v>1072</v>
      </c>
      <c r="D56" s="20">
        <v>1000</v>
      </c>
      <c r="E56" s="24">
        <f t="shared" si="0"/>
        <v>-0.0671641791044776</v>
      </c>
    </row>
    <row r="57" s="4" customFormat="1" customHeight="1" spans="1:5">
      <c r="A57" s="17">
        <v>2013101</v>
      </c>
      <c r="B57" s="18" t="s">
        <v>10</v>
      </c>
      <c r="C57" s="19">
        <v>771</v>
      </c>
      <c r="D57" s="20">
        <v>700</v>
      </c>
      <c r="E57" s="24">
        <f t="shared" si="0"/>
        <v>-0.0920881971465629</v>
      </c>
    </row>
    <row r="58" s="4" customFormat="1" customHeight="1" spans="1:5">
      <c r="A58" s="17">
        <v>2013199</v>
      </c>
      <c r="B58" s="21" t="s">
        <v>57</v>
      </c>
      <c r="C58" s="19">
        <v>301</v>
      </c>
      <c r="D58" s="20">
        <v>300</v>
      </c>
      <c r="E58" s="24">
        <f t="shared" si="0"/>
        <v>-0.00332225913621265</v>
      </c>
    </row>
    <row r="59" s="4" customFormat="1" customHeight="1" spans="1:5">
      <c r="A59" s="17">
        <v>20132</v>
      </c>
      <c r="B59" s="18" t="s">
        <v>58</v>
      </c>
      <c r="C59" s="19">
        <v>1240</v>
      </c>
      <c r="D59" s="20">
        <v>1200</v>
      </c>
      <c r="E59" s="24">
        <f t="shared" si="0"/>
        <v>-0.032258064516129</v>
      </c>
    </row>
    <row r="60" s="4" customFormat="1" customHeight="1" spans="1:5">
      <c r="A60" s="17">
        <v>2013201</v>
      </c>
      <c r="B60" s="18" t="s">
        <v>10</v>
      </c>
      <c r="C60" s="19">
        <v>638</v>
      </c>
      <c r="D60" s="20">
        <v>600</v>
      </c>
      <c r="E60" s="24">
        <f t="shared" si="0"/>
        <v>-0.0595611285266457</v>
      </c>
    </row>
    <row r="61" s="4" customFormat="1" customHeight="1" spans="1:5">
      <c r="A61" s="17">
        <v>2013299</v>
      </c>
      <c r="B61" s="18" t="s">
        <v>59</v>
      </c>
      <c r="C61" s="19">
        <v>602</v>
      </c>
      <c r="D61" s="20">
        <v>600</v>
      </c>
      <c r="E61" s="24">
        <f t="shared" si="0"/>
        <v>-0.00332225913621265</v>
      </c>
    </row>
    <row r="62" s="4" customFormat="1" customHeight="1" spans="1:5">
      <c r="A62" s="17">
        <v>20133</v>
      </c>
      <c r="B62" s="18" t="s">
        <v>60</v>
      </c>
      <c r="C62" s="19">
        <v>450</v>
      </c>
      <c r="D62" s="20">
        <v>400</v>
      </c>
      <c r="E62" s="24">
        <f t="shared" si="0"/>
        <v>-0.111111111111111</v>
      </c>
    </row>
    <row r="63" s="4" customFormat="1" customHeight="1" spans="1:5">
      <c r="A63" s="17">
        <v>2013301</v>
      </c>
      <c r="B63" s="18" t="s">
        <v>10</v>
      </c>
      <c r="C63" s="19">
        <v>305</v>
      </c>
      <c r="D63" s="20">
        <v>300</v>
      </c>
      <c r="E63" s="24">
        <f t="shared" si="0"/>
        <v>-0.0163934426229508</v>
      </c>
    </row>
    <row r="64" s="4" customFormat="1" customHeight="1" spans="1:5">
      <c r="A64" s="17">
        <v>2013399</v>
      </c>
      <c r="B64" s="18" t="s">
        <v>61</v>
      </c>
      <c r="C64" s="19">
        <v>145</v>
      </c>
      <c r="D64" s="20">
        <v>100</v>
      </c>
      <c r="E64" s="24">
        <f t="shared" si="0"/>
        <v>-0.310344827586207</v>
      </c>
    </row>
    <row r="65" s="4" customFormat="1" customHeight="1" spans="1:5">
      <c r="A65" s="17">
        <v>20134</v>
      </c>
      <c r="B65" s="18" t="s">
        <v>62</v>
      </c>
      <c r="C65" s="19">
        <v>380</v>
      </c>
      <c r="D65" s="20">
        <v>400</v>
      </c>
      <c r="E65" s="24">
        <f t="shared" si="0"/>
        <v>0.0526315789473684</v>
      </c>
    </row>
    <row r="66" s="4" customFormat="1" customHeight="1" spans="1:5">
      <c r="A66" s="17">
        <v>2013401</v>
      </c>
      <c r="B66" s="18" t="s">
        <v>10</v>
      </c>
      <c r="C66" s="19">
        <v>222</v>
      </c>
      <c r="D66" s="20">
        <v>200</v>
      </c>
      <c r="E66" s="24">
        <f t="shared" si="0"/>
        <v>-0.0990990990990991</v>
      </c>
    </row>
    <row r="67" s="4" customFormat="1" customHeight="1" spans="1:5">
      <c r="A67" s="17" t="s">
        <v>63</v>
      </c>
      <c r="B67" s="18" t="s">
        <v>64</v>
      </c>
      <c r="C67" s="19">
        <v>3</v>
      </c>
      <c r="D67" s="20">
        <v>3</v>
      </c>
      <c r="E67" s="24">
        <f t="shared" si="0"/>
        <v>0</v>
      </c>
    </row>
    <row r="68" s="4" customFormat="1" customHeight="1" spans="1:5">
      <c r="A68" s="17">
        <v>2013499</v>
      </c>
      <c r="B68" s="21" t="s">
        <v>65</v>
      </c>
      <c r="C68" s="19">
        <v>155</v>
      </c>
      <c r="D68" s="20">
        <v>197</v>
      </c>
      <c r="E68" s="24">
        <f t="shared" si="0"/>
        <v>0.270967741935484</v>
      </c>
    </row>
    <row r="69" s="4" customFormat="1" customHeight="1" spans="1:5">
      <c r="A69" s="17">
        <v>20136</v>
      </c>
      <c r="B69" s="18" t="s">
        <v>66</v>
      </c>
      <c r="C69" s="19">
        <v>1691</v>
      </c>
      <c r="D69" s="20">
        <v>1600</v>
      </c>
      <c r="E69" s="24">
        <f t="shared" ref="E69:E132" si="1">(D69/C69-1)*100%</f>
        <v>-0.0538143110585453</v>
      </c>
    </row>
    <row r="70" s="4" customFormat="1" customHeight="1" spans="1:5">
      <c r="A70" s="17">
        <v>2013601</v>
      </c>
      <c r="B70" s="18" t="s">
        <v>10</v>
      </c>
      <c r="C70" s="19">
        <v>563</v>
      </c>
      <c r="D70" s="20">
        <v>500</v>
      </c>
      <c r="E70" s="24">
        <f t="shared" si="1"/>
        <v>-0.11190053285968</v>
      </c>
    </row>
    <row r="71" s="4" customFormat="1" customHeight="1" spans="1:5">
      <c r="A71" s="17">
        <v>2013650</v>
      </c>
      <c r="B71" s="18" t="s">
        <v>29</v>
      </c>
      <c r="C71" s="19">
        <v>626</v>
      </c>
      <c r="D71" s="20">
        <v>600</v>
      </c>
      <c r="E71" s="24">
        <f t="shared" si="1"/>
        <v>-0.0415335463258786</v>
      </c>
    </row>
    <row r="72" s="4" customFormat="1" customHeight="1" spans="1:5">
      <c r="A72" s="17">
        <v>2013699</v>
      </c>
      <c r="B72" s="18" t="s">
        <v>67</v>
      </c>
      <c r="C72" s="19">
        <v>502</v>
      </c>
      <c r="D72" s="20">
        <v>500</v>
      </c>
      <c r="E72" s="24">
        <f t="shared" si="1"/>
        <v>-0.00398406374501992</v>
      </c>
    </row>
    <row r="73" s="4" customFormat="1" customHeight="1" spans="1:5">
      <c r="A73" s="17">
        <v>20137</v>
      </c>
      <c r="B73" s="18" t="s">
        <v>68</v>
      </c>
      <c r="C73" s="19">
        <v>101</v>
      </c>
      <c r="D73" s="20">
        <v>99.9974498100108</v>
      </c>
      <c r="E73" s="24">
        <f t="shared" si="1"/>
        <v>-0.0099262395048435</v>
      </c>
    </row>
    <row r="74" s="4" customFormat="1" customHeight="1" spans="1:5">
      <c r="A74" s="17">
        <v>2013701</v>
      </c>
      <c r="B74" s="21" t="s">
        <v>10</v>
      </c>
      <c r="C74" s="19">
        <v>74</v>
      </c>
      <c r="D74" s="20">
        <v>70</v>
      </c>
      <c r="E74" s="24">
        <f t="shared" si="1"/>
        <v>-0.0540540540540541</v>
      </c>
    </row>
    <row r="75" s="4" customFormat="1" customHeight="1" spans="1:5">
      <c r="A75" s="17">
        <v>2013799</v>
      </c>
      <c r="B75" s="21" t="s">
        <v>69</v>
      </c>
      <c r="C75" s="19">
        <v>27</v>
      </c>
      <c r="D75" s="20">
        <v>30</v>
      </c>
      <c r="E75" s="24">
        <f t="shared" si="1"/>
        <v>0.111111111111111</v>
      </c>
    </row>
    <row r="76" s="4" customFormat="1" customHeight="1" spans="1:5">
      <c r="A76" s="17">
        <v>20138</v>
      </c>
      <c r="B76" s="18" t="s">
        <v>70</v>
      </c>
      <c r="C76" s="19">
        <v>2904</v>
      </c>
      <c r="D76" s="20">
        <v>2835</v>
      </c>
      <c r="E76" s="24">
        <f t="shared" si="1"/>
        <v>-0.0237603305785123</v>
      </c>
    </row>
    <row r="77" s="4" customFormat="1" customHeight="1" spans="1:5">
      <c r="A77" s="17">
        <v>2013801</v>
      </c>
      <c r="B77" s="21" t="s">
        <v>10</v>
      </c>
      <c r="C77" s="19">
        <v>1834</v>
      </c>
      <c r="D77" s="20">
        <v>1800</v>
      </c>
      <c r="E77" s="24">
        <f t="shared" si="1"/>
        <v>-0.0185387131952017</v>
      </c>
    </row>
    <row r="78" s="4" customFormat="1" customHeight="1" spans="1:5">
      <c r="A78" s="17">
        <v>2013802</v>
      </c>
      <c r="B78" s="18" t="s">
        <v>12</v>
      </c>
      <c r="C78" s="19">
        <v>209</v>
      </c>
      <c r="D78" s="20">
        <v>200</v>
      </c>
      <c r="E78" s="24">
        <f t="shared" si="1"/>
        <v>-0.0430622009569378</v>
      </c>
    </row>
    <row r="79" s="4" customFormat="1" customHeight="1" spans="1:5">
      <c r="A79" s="17">
        <v>2013804</v>
      </c>
      <c r="B79" s="21" t="s">
        <v>71</v>
      </c>
      <c r="C79" s="19">
        <v>18</v>
      </c>
      <c r="D79" s="20">
        <v>20</v>
      </c>
      <c r="E79" s="24">
        <f t="shared" si="1"/>
        <v>0.111111111111111</v>
      </c>
    </row>
    <row r="80" s="4" customFormat="1" customHeight="1" spans="1:5">
      <c r="A80" s="17">
        <v>2013805</v>
      </c>
      <c r="B80" s="21" t="s">
        <v>72</v>
      </c>
      <c r="C80" s="19">
        <v>87</v>
      </c>
      <c r="D80" s="20">
        <v>80</v>
      </c>
      <c r="E80" s="24">
        <f t="shared" si="1"/>
        <v>-0.0804597701149425</v>
      </c>
    </row>
    <row r="81" s="4" customFormat="1" customHeight="1" spans="1:5">
      <c r="A81" s="17">
        <v>2013810</v>
      </c>
      <c r="B81" s="21" t="s">
        <v>73</v>
      </c>
      <c r="C81" s="19">
        <v>32</v>
      </c>
      <c r="D81" s="20">
        <v>30</v>
      </c>
      <c r="E81" s="24">
        <f t="shared" si="1"/>
        <v>-0.0625</v>
      </c>
    </row>
    <row r="82" s="4" customFormat="1" customHeight="1" spans="1:5">
      <c r="A82" s="17">
        <v>2013812</v>
      </c>
      <c r="B82" s="21" t="s">
        <v>74</v>
      </c>
      <c r="C82" s="19">
        <v>5</v>
      </c>
      <c r="D82" s="20">
        <v>5</v>
      </c>
      <c r="E82" s="24">
        <f t="shared" si="1"/>
        <v>0</v>
      </c>
    </row>
    <row r="83" s="4" customFormat="1" customHeight="1" spans="1:5">
      <c r="A83" s="17">
        <v>2013816</v>
      </c>
      <c r="B83" s="21" t="s">
        <v>75</v>
      </c>
      <c r="C83" s="19">
        <v>220</v>
      </c>
      <c r="D83" s="20">
        <v>200</v>
      </c>
      <c r="E83" s="24">
        <f t="shared" si="1"/>
        <v>-0.0909090909090909</v>
      </c>
    </row>
    <row r="84" s="4" customFormat="1" customHeight="1" spans="1:5">
      <c r="A84" s="17">
        <v>2013899</v>
      </c>
      <c r="B84" s="21" t="s">
        <v>76</v>
      </c>
      <c r="C84" s="19">
        <v>499</v>
      </c>
      <c r="D84" s="20">
        <v>500</v>
      </c>
      <c r="E84" s="24">
        <f t="shared" si="1"/>
        <v>0.00200400801603196</v>
      </c>
    </row>
    <row r="85" s="4" customFormat="1" customHeight="1" spans="1:5">
      <c r="A85" s="17">
        <v>20139</v>
      </c>
      <c r="B85" s="18" t="s">
        <v>77</v>
      </c>
      <c r="C85" s="19">
        <v>330</v>
      </c>
      <c r="D85" s="20">
        <v>300</v>
      </c>
      <c r="E85" s="24">
        <f t="shared" si="1"/>
        <v>-0.0909090909090909</v>
      </c>
    </row>
    <row r="86" s="4" customFormat="1" customHeight="1" spans="1:5">
      <c r="A86" s="17">
        <v>2013901</v>
      </c>
      <c r="B86" s="21" t="s">
        <v>10</v>
      </c>
      <c r="C86" s="19">
        <v>131</v>
      </c>
      <c r="D86" s="20">
        <v>100</v>
      </c>
      <c r="E86" s="24">
        <f t="shared" si="1"/>
        <v>-0.236641221374046</v>
      </c>
    </row>
    <row r="87" s="4" customFormat="1" customHeight="1" spans="1:5">
      <c r="A87" s="17">
        <v>2013999</v>
      </c>
      <c r="B87" s="21" t="s">
        <v>78</v>
      </c>
      <c r="C87" s="19">
        <v>199</v>
      </c>
      <c r="D87" s="20">
        <v>200</v>
      </c>
      <c r="E87" s="24">
        <f t="shared" si="1"/>
        <v>0.00502512562814061</v>
      </c>
    </row>
    <row r="88" s="4" customFormat="1" customHeight="1" spans="1:5">
      <c r="A88" s="17">
        <v>20140</v>
      </c>
      <c r="B88" s="21" t="s">
        <v>79</v>
      </c>
      <c r="C88" s="19">
        <v>591</v>
      </c>
      <c r="D88" s="20">
        <v>550</v>
      </c>
      <c r="E88" s="24">
        <f t="shared" si="1"/>
        <v>-0.0693739424703892</v>
      </c>
    </row>
    <row r="89" s="4" customFormat="1" customHeight="1" spans="1:5">
      <c r="A89" s="17">
        <v>2014001</v>
      </c>
      <c r="B89" s="21" t="s">
        <v>10</v>
      </c>
      <c r="C89" s="19">
        <v>192</v>
      </c>
      <c r="D89" s="20">
        <v>200</v>
      </c>
      <c r="E89" s="24">
        <f t="shared" si="1"/>
        <v>0.0416666666666667</v>
      </c>
    </row>
    <row r="90" s="4" customFormat="1" customHeight="1" spans="1:5">
      <c r="A90" s="17">
        <v>2014004</v>
      </c>
      <c r="B90" s="21" t="s">
        <v>80</v>
      </c>
      <c r="C90" s="19">
        <v>319</v>
      </c>
      <c r="D90" s="20">
        <v>300</v>
      </c>
      <c r="E90" s="24">
        <f t="shared" si="1"/>
        <v>-0.0595611285266457</v>
      </c>
    </row>
    <row r="91" s="4" customFormat="1" customHeight="1" spans="1:5">
      <c r="A91" s="17">
        <v>2014099</v>
      </c>
      <c r="B91" s="21" t="s">
        <v>81</v>
      </c>
      <c r="C91" s="19">
        <v>80</v>
      </c>
      <c r="D91" s="20">
        <v>50</v>
      </c>
      <c r="E91" s="24">
        <f t="shared" si="1"/>
        <v>-0.375</v>
      </c>
    </row>
    <row r="92" s="4" customFormat="1" customHeight="1" spans="1:5">
      <c r="A92" s="17">
        <v>20199</v>
      </c>
      <c r="B92" s="18" t="s">
        <v>82</v>
      </c>
      <c r="C92" s="19">
        <v>118</v>
      </c>
      <c r="D92" s="20">
        <v>100</v>
      </c>
      <c r="E92" s="24">
        <f t="shared" si="1"/>
        <v>-0.152542372881356</v>
      </c>
    </row>
    <row r="93" s="4" customFormat="1" customHeight="1" spans="1:5">
      <c r="A93" s="17">
        <v>2019999</v>
      </c>
      <c r="B93" s="18" t="s">
        <v>83</v>
      </c>
      <c r="C93" s="19">
        <v>118</v>
      </c>
      <c r="D93" s="20">
        <v>100</v>
      </c>
      <c r="E93" s="24">
        <f t="shared" si="1"/>
        <v>-0.152542372881356</v>
      </c>
    </row>
    <row r="94" s="5" customFormat="1" customHeight="1" spans="1:5">
      <c r="A94" s="25">
        <v>203</v>
      </c>
      <c r="B94" s="26" t="s">
        <v>84</v>
      </c>
      <c r="C94" s="27">
        <f>C95+C99</f>
        <v>983</v>
      </c>
      <c r="D94" s="16">
        <v>900</v>
      </c>
      <c r="E94" s="23">
        <f t="shared" si="1"/>
        <v>-0.0844354018311292</v>
      </c>
    </row>
    <row r="95" s="4" customFormat="1" customHeight="1" spans="1:5">
      <c r="A95" s="17">
        <v>20306</v>
      </c>
      <c r="B95" s="18" t="s">
        <v>85</v>
      </c>
      <c r="C95" s="19">
        <v>477</v>
      </c>
      <c r="D95" s="20">
        <v>460</v>
      </c>
      <c r="E95" s="24">
        <f t="shared" si="1"/>
        <v>-0.0356394129979035</v>
      </c>
    </row>
    <row r="96" s="4" customFormat="1" customHeight="1" spans="1:5">
      <c r="A96" s="17">
        <v>2030603</v>
      </c>
      <c r="B96" s="18" t="s">
        <v>86</v>
      </c>
      <c r="C96" s="19">
        <v>391</v>
      </c>
      <c r="D96" s="20">
        <v>380</v>
      </c>
      <c r="E96" s="24">
        <f t="shared" si="1"/>
        <v>-0.0281329923273658</v>
      </c>
    </row>
    <row r="97" s="4" customFormat="1" customHeight="1" spans="1:5">
      <c r="A97" s="17">
        <v>2030607</v>
      </c>
      <c r="B97" s="18" t="s">
        <v>87</v>
      </c>
      <c r="C97" s="19">
        <v>82</v>
      </c>
      <c r="D97" s="20">
        <v>75</v>
      </c>
      <c r="E97" s="24">
        <f t="shared" si="1"/>
        <v>-0.0853658536585365</v>
      </c>
    </row>
    <row r="98" s="4" customFormat="1" customHeight="1" spans="1:5">
      <c r="A98" s="17" t="s">
        <v>88</v>
      </c>
      <c r="B98" s="18" t="s">
        <v>89</v>
      </c>
      <c r="C98" s="19">
        <v>4</v>
      </c>
      <c r="D98" s="20">
        <v>5</v>
      </c>
      <c r="E98" s="24">
        <f t="shared" si="1"/>
        <v>0.25</v>
      </c>
    </row>
    <row r="99" s="4" customFormat="1" customHeight="1" spans="1:5">
      <c r="A99" s="17">
        <v>20399</v>
      </c>
      <c r="B99" s="18" t="s">
        <v>90</v>
      </c>
      <c r="C99" s="19">
        <v>506</v>
      </c>
      <c r="D99" s="20">
        <v>440</v>
      </c>
      <c r="E99" s="24">
        <f t="shared" si="1"/>
        <v>-0.130434782608696</v>
      </c>
    </row>
    <row r="100" s="4" customFormat="1" customHeight="1" spans="1:5">
      <c r="A100" s="17">
        <v>2039999</v>
      </c>
      <c r="B100" s="18" t="s">
        <v>91</v>
      </c>
      <c r="C100" s="19">
        <v>506</v>
      </c>
      <c r="D100" s="20">
        <v>440</v>
      </c>
      <c r="E100" s="24">
        <f t="shared" si="1"/>
        <v>-0.130434782608696</v>
      </c>
    </row>
    <row r="101" s="5" customFormat="1" customHeight="1" spans="1:5">
      <c r="A101" s="25">
        <v>204</v>
      </c>
      <c r="B101" s="26" t="s">
        <v>92</v>
      </c>
      <c r="C101" s="27">
        <f>C102+C106+C108+C114</f>
        <v>15682</v>
      </c>
      <c r="D101" s="16">
        <f>D102+D106+D108+D114</f>
        <v>15000</v>
      </c>
      <c r="E101" s="23">
        <f t="shared" si="1"/>
        <v>-0.0434893508481061</v>
      </c>
    </row>
    <row r="102" s="4" customFormat="1" customHeight="1" spans="1:5">
      <c r="A102" s="17">
        <v>20402</v>
      </c>
      <c r="B102" s="18" t="s">
        <v>93</v>
      </c>
      <c r="C102" s="20">
        <v>14232</v>
      </c>
      <c r="D102" s="20">
        <v>13610</v>
      </c>
      <c r="E102" s="24">
        <f t="shared" si="1"/>
        <v>-0.0437043282743114</v>
      </c>
    </row>
    <row r="103" s="4" customFormat="1" customHeight="1" spans="1:5">
      <c r="A103" s="17">
        <v>2040201</v>
      </c>
      <c r="B103" s="18" t="s">
        <v>10</v>
      </c>
      <c r="C103" s="19">
        <v>4942</v>
      </c>
      <c r="D103" s="20">
        <v>4800</v>
      </c>
      <c r="E103" s="24">
        <f t="shared" si="1"/>
        <v>-0.028733306353703</v>
      </c>
    </row>
    <row r="104" s="4" customFormat="1" customHeight="1" spans="1:5">
      <c r="A104" s="17">
        <v>2040250</v>
      </c>
      <c r="B104" s="18" t="s">
        <v>29</v>
      </c>
      <c r="C104" s="20">
        <v>157</v>
      </c>
      <c r="D104" s="20">
        <v>150</v>
      </c>
      <c r="E104" s="24">
        <f t="shared" si="1"/>
        <v>-0.0445859872611465</v>
      </c>
    </row>
    <row r="105" s="4" customFormat="1" customHeight="1" spans="1:5">
      <c r="A105" s="17">
        <v>2040299</v>
      </c>
      <c r="B105" s="18" t="s">
        <v>94</v>
      </c>
      <c r="C105" s="19">
        <v>9133</v>
      </c>
      <c r="D105" s="20">
        <v>8660</v>
      </c>
      <c r="E105" s="24">
        <f t="shared" si="1"/>
        <v>-0.0517902113215811</v>
      </c>
    </row>
    <row r="106" s="4" customFormat="1" customHeight="1" spans="1:5">
      <c r="A106" s="17">
        <v>20404</v>
      </c>
      <c r="B106" s="18" t="s">
        <v>95</v>
      </c>
      <c r="C106" s="19">
        <v>82</v>
      </c>
      <c r="D106" s="20">
        <v>80</v>
      </c>
      <c r="E106" s="24">
        <f t="shared" si="1"/>
        <v>-0.024390243902439</v>
      </c>
    </row>
    <row r="107" s="4" customFormat="1" customHeight="1" spans="1:5">
      <c r="A107" s="17">
        <v>2040499</v>
      </c>
      <c r="B107" s="18" t="s">
        <v>96</v>
      </c>
      <c r="C107" s="19">
        <v>82</v>
      </c>
      <c r="D107" s="20">
        <v>80</v>
      </c>
      <c r="E107" s="24">
        <f t="shared" si="1"/>
        <v>-0.024390243902439</v>
      </c>
    </row>
    <row r="108" s="4" customFormat="1" customHeight="1" spans="1:5">
      <c r="A108" s="17">
        <v>20406</v>
      </c>
      <c r="B108" s="18" t="s">
        <v>97</v>
      </c>
      <c r="C108" s="19">
        <v>1312</v>
      </c>
      <c r="D108" s="20">
        <v>1260</v>
      </c>
      <c r="E108" s="24">
        <f t="shared" si="1"/>
        <v>-0.0396341463414634</v>
      </c>
    </row>
    <row r="109" s="4" customFormat="1" customHeight="1" spans="1:5">
      <c r="A109" s="17">
        <v>2040601</v>
      </c>
      <c r="B109" s="18" t="s">
        <v>10</v>
      </c>
      <c r="C109" s="20">
        <v>829</v>
      </c>
      <c r="D109" s="20">
        <v>800</v>
      </c>
      <c r="E109" s="24">
        <f t="shared" si="1"/>
        <v>-0.0349819059107358</v>
      </c>
    </row>
    <row r="110" s="4" customFormat="1" customHeight="1" spans="1:5">
      <c r="A110" s="17" t="s">
        <v>98</v>
      </c>
      <c r="B110" s="18" t="s">
        <v>99</v>
      </c>
      <c r="C110" s="19">
        <v>14</v>
      </c>
      <c r="D110" s="20">
        <v>10</v>
      </c>
      <c r="E110" s="24">
        <f t="shared" si="1"/>
        <v>-0.285714285714286</v>
      </c>
    </row>
    <row r="111" s="4" customFormat="1" customHeight="1" spans="1:5">
      <c r="A111" s="17" t="s">
        <v>100</v>
      </c>
      <c r="B111" s="18" t="s">
        <v>101</v>
      </c>
      <c r="C111" s="19">
        <v>46</v>
      </c>
      <c r="D111" s="20">
        <v>40</v>
      </c>
      <c r="E111" s="24">
        <f t="shared" si="1"/>
        <v>-0.130434782608696</v>
      </c>
    </row>
    <row r="112" s="4" customFormat="1" customHeight="1" spans="1:5">
      <c r="A112" s="17">
        <v>2040610</v>
      </c>
      <c r="B112" s="18" t="s">
        <v>102</v>
      </c>
      <c r="C112" s="19">
        <v>67</v>
      </c>
      <c r="D112" s="20">
        <v>60</v>
      </c>
      <c r="E112" s="24">
        <f t="shared" si="1"/>
        <v>-0.104477611940298</v>
      </c>
    </row>
    <row r="113" s="4" customFormat="1" customHeight="1" spans="1:5">
      <c r="A113" s="17">
        <v>2040699</v>
      </c>
      <c r="B113" s="18" t="s">
        <v>103</v>
      </c>
      <c r="C113" s="19">
        <v>356</v>
      </c>
      <c r="D113" s="20">
        <v>350</v>
      </c>
      <c r="E113" s="24">
        <f t="shared" si="1"/>
        <v>-0.0168539325842697</v>
      </c>
    </row>
    <row r="114" s="4" customFormat="1" customHeight="1" spans="1:5">
      <c r="A114" s="17">
        <v>20499</v>
      </c>
      <c r="B114" s="18" t="s">
        <v>104</v>
      </c>
      <c r="C114" s="19">
        <v>56</v>
      </c>
      <c r="D114" s="20">
        <v>50</v>
      </c>
      <c r="E114" s="24">
        <f t="shared" si="1"/>
        <v>-0.107142857142857</v>
      </c>
    </row>
    <row r="115" s="4" customFormat="1" customHeight="1" spans="1:5">
      <c r="A115" s="17">
        <v>2049999</v>
      </c>
      <c r="B115" s="18" t="s">
        <v>105</v>
      </c>
      <c r="C115" s="19">
        <v>56</v>
      </c>
      <c r="D115" s="20">
        <v>50</v>
      </c>
      <c r="E115" s="24">
        <f t="shared" si="1"/>
        <v>-0.107142857142857</v>
      </c>
    </row>
    <row r="116" s="5" customFormat="1" customHeight="1" spans="1:5">
      <c r="A116" s="25" t="s">
        <v>106</v>
      </c>
      <c r="B116" s="26" t="s">
        <v>107</v>
      </c>
      <c r="C116" s="16">
        <f>C117+C121+C127+C130+C132+C139+C134</f>
        <v>183644</v>
      </c>
      <c r="D116" s="16">
        <f>D117+D121+D127+D130+D132+D134+D139</f>
        <v>184012</v>
      </c>
      <c r="E116" s="23">
        <f t="shared" si="1"/>
        <v>0.00200387706649829</v>
      </c>
    </row>
    <row r="117" s="4" customFormat="1" customHeight="1" spans="1:5">
      <c r="A117" s="17" t="s">
        <v>108</v>
      </c>
      <c r="B117" s="18" t="s">
        <v>109</v>
      </c>
      <c r="C117" s="19">
        <v>2034</v>
      </c>
      <c r="D117" s="20">
        <v>2000</v>
      </c>
      <c r="E117" s="24">
        <f t="shared" si="1"/>
        <v>-0.016715830875123</v>
      </c>
    </row>
    <row r="118" s="4" customFormat="1" customHeight="1" spans="1:5">
      <c r="A118" s="17" t="s">
        <v>110</v>
      </c>
      <c r="B118" s="18" t="s">
        <v>10</v>
      </c>
      <c r="C118" s="19">
        <v>1581</v>
      </c>
      <c r="D118" s="20">
        <v>1500</v>
      </c>
      <c r="E118" s="24">
        <f t="shared" si="1"/>
        <v>-0.0512333965844403</v>
      </c>
    </row>
    <row r="119" s="4" customFormat="1" customHeight="1" spans="1:5">
      <c r="A119" s="17" t="s">
        <v>111</v>
      </c>
      <c r="B119" s="18" t="s">
        <v>12</v>
      </c>
      <c r="C119" s="19">
        <v>10</v>
      </c>
      <c r="D119" s="20">
        <v>10</v>
      </c>
      <c r="E119" s="24">
        <f t="shared" si="1"/>
        <v>0</v>
      </c>
    </row>
    <row r="120" s="4" customFormat="1" customHeight="1" spans="1:5">
      <c r="A120" s="17" t="s">
        <v>112</v>
      </c>
      <c r="B120" s="18" t="s">
        <v>113</v>
      </c>
      <c r="C120" s="19">
        <v>443</v>
      </c>
      <c r="D120" s="20">
        <v>490</v>
      </c>
      <c r="E120" s="24">
        <f t="shared" si="1"/>
        <v>0.106094808126411</v>
      </c>
    </row>
    <row r="121" s="4" customFormat="1" customHeight="1" spans="1:5">
      <c r="A121" s="17">
        <v>20502</v>
      </c>
      <c r="B121" s="18" t="s">
        <v>114</v>
      </c>
      <c r="C121" s="19">
        <v>172846</v>
      </c>
      <c r="D121" s="20">
        <v>173040</v>
      </c>
      <c r="E121" s="24">
        <f t="shared" si="1"/>
        <v>0.00112238640176798</v>
      </c>
    </row>
    <row r="122" s="4" customFormat="1" customHeight="1" spans="1:5">
      <c r="A122" s="17" t="s">
        <v>115</v>
      </c>
      <c r="B122" s="18" t="s">
        <v>116</v>
      </c>
      <c r="C122" s="19">
        <v>18117</v>
      </c>
      <c r="D122" s="20">
        <v>18000</v>
      </c>
      <c r="E122" s="24">
        <f t="shared" si="1"/>
        <v>-0.00645802285146546</v>
      </c>
    </row>
    <row r="123" s="4" customFormat="1" customHeight="1" spans="1:5">
      <c r="A123" s="17" t="s">
        <v>117</v>
      </c>
      <c r="B123" s="18" t="s">
        <v>118</v>
      </c>
      <c r="C123" s="19">
        <v>81369</v>
      </c>
      <c r="D123" s="20">
        <v>82000</v>
      </c>
      <c r="E123" s="24">
        <f t="shared" si="1"/>
        <v>0.00775479605255081</v>
      </c>
    </row>
    <row r="124" s="4" customFormat="1" customHeight="1" spans="1:5">
      <c r="A124" s="17" t="s">
        <v>119</v>
      </c>
      <c r="B124" s="18" t="s">
        <v>120</v>
      </c>
      <c r="C124" s="19">
        <v>52549</v>
      </c>
      <c r="D124" s="20">
        <v>53000</v>
      </c>
      <c r="E124" s="24">
        <f t="shared" si="1"/>
        <v>0.00858246588897971</v>
      </c>
    </row>
    <row r="125" s="4" customFormat="1" customHeight="1" spans="1:5">
      <c r="A125" s="17" t="s">
        <v>121</v>
      </c>
      <c r="B125" s="18" t="s">
        <v>122</v>
      </c>
      <c r="C125" s="19">
        <v>20773</v>
      </c>
      <c r="D125" s="20">
        <v>20000</v>
      </c>
      <c r="E125" s="24">
        <f t="shared" si="1"/>
        <v>-0.0372117652722284</v>
      </c>
    </row>
    <row r="126" s="4" customFormat="1" customHeight="1" spans="1:5">
      <c r="A126" s="17">
        <v>2050205</v>
      </c>
      <c r="B126" s="18" t="s">
        <v>123</v>
      </c>
      <c r="C126" s="19">
        <v>38</v>
      </c>
      <c r="D126" s="20">
        <v>40</v>
      </c>
      <c r="E126" s="24">
        <f t="shared" si="1"/>
        <v>0.0526315789473684</v>
      </c>
    </row>
    <row r="127" s="4" customFormat="1" customHeight="1" spans="1:5">
      <c r="A127" s="17">
        <v>20503</v>
      </c>
      <c r="B127" s="18" t="s">
        <v>124</v>
      </c>
      <c r="C127" s="19">
        <v>6941</v>
      </c>
      <c r="D127" s="20">
        <v>7000</v>
      </c>
      <c r="E127" s="24">
        <f t="shared" si="1"/>
        <v>0.00850021610718921</v>
      </c>
    </row>
    <row r="128" s="4" customFormat="1" customHeight="1" spans="1:5">
      <c r="A128" s="17" t="s">
        <v>125</v>
      </c>
      <c r="B128" s="21" t="s">
        <v>126</v>
      </c>
      <c r="C128" s="19">
        <v>3022</v>
      </c>
      <c r="D128" s="20">
        <v>3000</v>
      </c>
      <c r="E128" s="24">
        <f t="shared" si="1"/>
        <v>-0.00727994705493051</v>
      </c>
    </row>
    <row r="129" s="4" customFormat="1" customHeight="1" spans="1:5">
      <c r="A129" s="17" t="s">
        <v>127</v>
      </c>
      <c r="B129" s="21" t="s">
        <v>128</v>
      </c>
      <c r="C129" s="19">
        <v>3919</v>
      </c>
      <c r="D129" s="20">
        <v>4000</v>
      </c>
      <c r="E129" s="24">
        <f t="shared" si="1"/>
        <v>0.0206685378923195</v>
      </c>
    </row>
    <row r="130" s="4" customFormat="1" customHeight="1" spans="1:5">
      <c r="A130" s="17" t="s">
        <v>129</v>
      </c>
      <c r="B130" s="18" t="s">
        <v>130</v>
      </c>
      <c r="C130" s="20">
        <v>641</v>
      </c>
      <c r="D130" s="20">
        <v>600</v>
      </c>
      <c r="E130" s="24">
        <f t="shared" si="1"/>
        <v>-0.0639625585023401</v>
      </c>
    </row>
    <row r="131" s="4" customFormat="1" customHeight="1" spans="1:5">
      <c r="A131" s="17" t="s">
        <v>131</v>
      </c>
      <c r="B131" s="18" t="s">
        <v>132</v>
      </c>
      <c r="C131" s="19">
        <v>641</v>
      </c>
      <c r="D131" s="20">
        <v>600</v>
      </c>
      <c r="E131" s="24">
        <f t="shared" si="1"/>
        <v>-0.0639625585023401</v>
      </c>
    </row>
    <row r="132" s="4" customFormat="1" customHeight="1" spans="1:5">
      <c r="A132" s="17">
        <v>20508</v>
      </c>
      <c r="B132" s="18" t="s">
        <v>133</v>
      </c>
      <c r="C132" s="19">
        <v>504</v>
      </c>
      <c r="D132" s="20">
        <v>500</v>
      </c>
      <c r="E132" s="24">
        <f t="shared" si="1"/>
        <v>-0.00793650793650791</v>
      </c>
    </row>
    <row r="133" s="4" customFormat="1" customHeight="1" spans="1:5">
      <c r="A133" s="17">
        <v>2050802</v>
      </c>
      <c r="B133" s="21" t="s">
        <v>134</v>
      </c>
      <c r="C133" s="19">
        <v>504</v>
      </c>
      <c r="D133" s="20">
        <v>500</v>
      </c>
      <c r="E133" s="24">
        <f t="shared" ref="E133:E196" si="2">(D133/C133-1)*100%</f>
        <v>-0.00793650793650791</v>
      </c>
    </row>
    <row r="134" s="4" customFormat="1" customHeight="1" spans="1:5">
      <c r="A134" s="17">
        <v>20509</v>
      </c>
      <c r="B134" s="21" t="s">
        <v>135</v>
      </c>
      <c r="C134" s="19">
        <v>648</v>
      </c>
      <c r="D134" s="20">
        <v>590</v>
      </c>
      <c r="E134" s="24">
        <f t="shared" si="2"/>
        <v>-0.0895061728395061</v>
      </c>
    </row>
    <row r="135" s="4" customFormat="1" customHeight="1" spans="1:5">
      <c r="A135" s="17">
        <v>2050901</v>
      </c>
      <c r="B135" s="21" t="s">
        <v>136</v>
      </c>
      <c r="C135" s="19">
        <v>498</v>
      </c>
      <c r="D135" s="20">
        <v>450</v>
      </c>
      <c r="E135" s="24">
        <f t="shared" si="2"/>
        <v>-0.0963855421686747</v>
      </c>
    </row>
    <row r="136" s="4" customFormat="1" customHeight="1" spans="1:5">
      <c r="A136" s="17">
        <v>2050902</v>
      </c>
      <c r="B136" s="21" t="s">
        <v>137</v>
      </c>
      <c r="C136" s="20">
        <v>10</v>
      </c>
      <c r="D136" s="20">
        <v>10</v>
      </c>
      <c r="E136" s="24">
        <f t="shared" si="2"/>
        <v>0</v>
      </c>
    </row>
    <row r="137" s="4" customFormat="1" customHeight="1" spans="1:5">
      <c r="A137" s="17">
        <v>2050903</v>
      </c>
      <c r="B137" s="21" t="s">
        <v>138</v>
      </c>
      <c r="C137" s="20">
        <v>58</v>
      </c>
      <c r="D137" s="20">
        <v>50</v>
      </c>
      <c r="E137" s="24">
        <f t="shared" si="2"/>
        <v>-0.137931034482759</v>
      </c>
    </row>
    <row r="138" s="4" customFormat="1" customHeight="1" spans="1:5">
      <c r="A138" s="17">
        <v>2050905</v>
      </c>
      <c r="B138" s="21" t="s">
        <v>139</v>
      </c>
      <c r="C138" s="19">
        <v>82</v>
      </c>
      <c r="D138" s="20">
        <v>80</v>
      </c>
      <c r="E138" s="24">
        <f t="shared" si="2"/>
        <v>-0.024390243902439</v>
      </c>
    </row>
    <row r="139" s="4" customFormat="1" customHeight="1" spans="1:5">
      <c r="A139" s="17" t="s">
        <v>140</v>
      </c>
      <c r="B139" s="18" t="s">
        <v>141</v>
      </c>
      <c r="C139" s="19">
        <v>30</v>
      </c>
      <c r="D139" s="20">
        <v>282</v>
      </c>
      <c r="E139" s="24">
        <f t="shared" si="2"/>
        <v>8.4</v>
      </c>
    </row>
    <row r="140" s="4" customFormat="1" customHeight="1" spans="1:5">
      <c r="A140" s="17" t="s">
        <v>142</v>
      </c>
      <c r="B140" s="18" t="s">
        <v>143</v>
      </c>
      <c r="C140" s="19">
        <v>30</v>
      </c>
      <c r="D140" s="20">
        <v>282</v>
      </c>
      <c r="E140" s="24">
        <f t="shared" si="2"/>
        <v>8.4</v>
      </c>
    </row>
    <row r="141" s="5" customFormat="1" customHeight="1" spans="1:5">
      <c r="A141" s="25" t="s">
        <v>144</v>
      </c>
      <c r="B141" s="26" t="s">
        <v>145</v>
      </c>
      <c r="C141" s="16">
        <f>C142++C145+C147+C149+C156+C153</f>
        <v>30108</v>
      </c>
      <c r="D141" s="16">
        <f>D142++D145+D147+D149+D156+D153</f>
        <v>31400</v>
      </c>
      <c r="E141" s="23">
        <f t="shared" si="2"/>
        <v>0.0429121828085559</v>
      </c>
    </row>
    <row r="142" s="4" customFormat="1" customHeight="1" spans="1:5">
      <c r="A142" s="17" t="s">
        <v>146</v>
      </c>
      <c r="B142" s="18" t="s">
        <v>147</v>
      </c>
      <c r="C142" s="19">
        <v>2917</v>
      </c>
      <c r="D142" s="20">
        <v>3000</v>
      </c>
      <c r="E142" s="24">
        <f t="shared" si="2"/>
        <v>0.0284538909838876</v>
      </c>
    </row>
    <row r="143" s="4" customFormat="1" customHeight="1" spans="1:5">
      <c r="A143" s="17" t="s">
        <v>148</v>
      </c>
      <c r="B143" s="18" t="s">
        <v>149</v>
      </c>
      <c r="C143" s="19">
        <v>175</v>
      </c>
      <c r="D143" s="20">
        <v>200</v>
      </c>
      <c r="E143" s="24">
        <f t="shared" si="2"/>
        <v>0.142857142857143</v>
      </c>
    </row>
    <row r="144" s="4" customFormat="1" customHeight="1" spans="1:5">
      <c r="A144" s="17" t="s">
        <v>150</v>
      </c>
      <c r="B144" s="18" t="s">
        <v>151</v>
      </c>
      <c r="C144" s="19">
        <v>2742</v>
      </c>
      <c r="D144" s="20">
        <v>2800</v>
      </c>
      <c r="E144" s="24">
        <f t="shared" si="2"/>
        <v>0.0211524434719184</v>
      </c>
    </row>
    <row r="145" s="4" customFormat="1" customHeight="1" spans="1:5">
      <c r="A145" s="17">
        <v>20604</v>
      </c>
      <c r="B145" s="18" t="s">
        <v>152</v>
      </c>
      <c r="C145" s="19">
        <v>3808</v>
      </c>
      <c r="D145" s="20">
        <v>4000</v>
      </c>
      <c r="E145" s="24">
        <f t="shared" si="2"/>
        <v>0.0504201680672269</v>
      </c>
    </row>
    <row r="146" s="4" customFormat="1" customHeight="1" spans="1:5">
      <c r="A146" s="17">
        <v>2060499</v>
      </c>
      <c r="B146" s="18" t="s">
        <v>153</v>
      </c>
      <c r="C146" s="19">
        <v>3808</v>
      </c>
      <c r="D146" s="20">
        <v>4000</v>
      </c>
      <c r="E146" s="24">
        <f t="shared" si="2"/>
        <v>0.0504201680672269</v>
      </c>
    </row>
    <row r="147" s="4" customFormat="1" customHeight="1" spans="1:5">
      <c r="A147" s="17">
        <v>20605</v>
      </c>
      <c r="B147" s="18" t="s">
        <v>154</v>
      </c>
      <c r="C147" s="19">
        <v>7248</v>
      </c>
      <c r="D147" s="20">
        <v>7500</v>
      </c>
      <c r="E147" s="24">
        <f t="shared" si="2"/>
        <v>0.0347682119205297</v>
      </c>
    </row>
    <row r="148" s="4" customFormat="1" customHeight="1" spans="1:5">
      <c r="A148" s="17">
        <v>2060599</v>
      </c>
      <c r="B148" s="18" t="s">
        <v>155</v>
      </c>
      <c r="C148" s="19">
        <v>7248</v>
      </c>
      <c r="D148" s="20">
        <v>7500</v>
      </c>
      <c r="E148" s="24">
        <f t="shared" si="2"/>
        <v>0.0347682119205297</v>
      </c>
    </row>
    <row r="149" s="4" customFormat="1" customHeight="1" spans="1:5">
      <c r="A149" s="17" t="s">
        <v>156</v>
      </c>
      <c r="B149" s="18" t="s">
        <v>157</v>
      </c>
      <c r="C149" s="19">
        <v>139</v>
      </c>
      <c r="D149" s="20">
        <v>150</v>
      </c>
      <c r="E149" s="24">
        <f t="shared" si="2"/>
        <v>0.079136690647482</v>
      </c>
    </row>
    <row r="150" s="4" customFormat="1" customHeight="1" spans="1:5">
      <c r="A150" s="17" t="s">
        <v>158</v>
      </c>
      <c r="B150" s="18" t="s">
        <v>159</v>
      </c>
      <c r="C150" s="19">
        <v>97</v>
      </c>
      <c r="D150" s="20">
        <v>100</v>
      </c>
      <c r="E150" s="24">
        <f t="shared" si="2"/>
        <v>0.0309278350515463</v>
      </c>
    </row>
    <row r="151" s="4" customFormat="1" customHeight="1" spans="1:5">
      <c r="A151" s="17" t="s">
        <v>160</v>
      </c>
      <c r="B151" s="18" t="s">
        <v>161</v>
      </c>
      <c r="C151" s="19">
        <v>31</v>
      </c>
      <c r="D151" s="20">
        <v>30</v>
      </c>
      <c r="E151" s="24">
        <f t="shared" si="2"/>
        <v>-0.032258064516129</v>
      </c>
    </row>
    <row r="152" s="4" customFormat="1" customHeight="1" spans="1:5">
      <c r="A152" s="17">
        <v>2060799</v>
      </c>
      <c r="B152" s="18" t="s">
        <v>162</v>
      </c>
      <c r="C152" s="19">
        <v>11</v>
      </c>
      <c r="D152" s="20">
        <v>20</v>
      </c>
      <c r="E152" s="24">
        <f t="shared" si="2"/>
        <v>0.818181818181818</v>
      </c>
    </row>
    <row r="153" s="4" customFormat="1" customHeight="1" spans="1:5">
      <c r="A153" s="17">
        <v>20609</v>
      </c>
      <c r="B153" s="18" t="s">
        <v>163</v>
      </c>
      <c r="C153" s="19">
        <v>328</v>
      </c>
      <c r="D153" s="20">
        <v>320</v>
      </c>
      <c r="E153" s="24">
        <f t="shared" si="2"/>
        <v>-0.024390243902439</v>
      </c>
    </row>
    <row r="154" s="4" customFormat="1" customHeight="1" spans="1:5">
      <c r="A154" s="17">
        <v>2060901</v>
      </c>
      <c r="B154" s="18" t="s">
        <v>164</v>
      </c>
      <c r="C154" s="19">
        <v>300</v>
      </c>
      <c r="D154" s="20">
        <v>300</v>
      </c>
      <c r="E154" s="24">
        <f t="shared" si="2"/>
        <v>0</v>
      </c>
    </row>
    <row r="155" s="4" customFormat="1" customHeight="1" spans="1:5">
      <c r="A155" s="17">
        <v>2060999</v>
      </c>
      <c r="B155" s="18" t="s">
        <v>165</v>
      </c>
      <c r="C155" s="19">
        <v>28</v>
      </c>
      <c r="D155" s="20">
        <v>20</v>
      </c>
      <c r="E155" s="24">
        <f t="shared" si="2"/>
        <v>-0.285714285714286</v>
      </c>
    </row>
    <row r="156" s="4" customFormat="1" customHeight="1" spans="1:5">
      <c r="A156" s="17">
        <v>20699</v>
      </c>
      <c r="B156" s="18" t="s">
        <v>166</v>
      </c>
      <c r="C156" s="19">
        <v>15668</v>
      </c>
      <c r="D156" s="20">
        <v>16430</v>
      </c>
      <c r="E156" s="24">
        <f t="shared" si="2"/>
        <v>0.0486341587949961</v>
      </c>
    </row>
    <row r="157" s="4" customFormat="1" customHeight="1" spans="1:5">
      <c r="A157" s="17">
        <v>2069999</v>
      </c>
      <c r="B157" s="18" t="s">
        <v>167</v>
      </c>
      <c r="C157" s="19">
        <v>15668</v>
      </c>
      <c r="D157" s="20">
        <v>16430</v>
      </c>
      <c r="E157" s="24">
        <f t="shared" si="2"/>
        <v>0.0486341587949961</v>
      </c>
    </row>
    <row r="158" s="5" customFormat="1" customHeight="1" spans="1:5">
      <c r="A158" s="25" t="s">
        <v>168</v>
      </c>
      <c r="B158" s="26" t="s">
        <v>169</v>
      </c>
      <c r="C158" s="16">
        <f>C159+C168+C170+C175+C177+C181</f>
        <v>4954</v>
      </c>
      <c r="D158" s="16">
        <f>D159+D168+D170+D175+D177+D181</f>
        <v>4800</v>
      </c>
      <c r="E158" s="23">
        <f t="shared" si="2"/>
        <v>-0.0310859911182882</v>
      </c>
    </row>
    <row r="159" s="4" customFormat="1" customHeight="1" spans="1:5">
      <c r="A159" s="17" t="s">
        <v>170</v>
      </c>
      <c r="B159" s="18" t="s">
        <v>171</v>
      </c>
      <c r="C159" s="19">
        <v>2984</v>
      </c>
      <c r="D159" s="20">
        <v>2950</v>
      </c>
      <c r="E159" s="24">
        <f t="shared" si="2"/>
        <v>-0.0113941018766756</v>
      </c>
    </row>
    <row r="160" s="4" customFormat="1" customHeight="1" spans="1:5">
      <c r="A160" s="17" t="s">
        <v>172</v>
      </c>
      <c r="B160" s="18" t="s">
        <v>10</v>
      </c>
      <c r="C160" s="19">
        <v>308</v>
      </c>
      <c r="D160" s="20">
        <v>300</v>
      </c>
      <c r="E160" s="24">
        <f t="shared" si="2"/>
        <v>-0.025974025974026</v>
      </c>
    </row>
    <row r="161" s="4" customFormat="1" customHeight="1" spans="1:5">
      <c r="A161" s="17" t="s">
        <v>173</v>
      </c>
      <c r="B161" s="18" t="s">
        <v>174</v>
      </c>
      <c r="C161" s="20">
        <v>156</v>
      </c>
      <c r="D161" s="20">
        <v>150</v>
      </c>
      <c r="E161" s="24">
        <f t="shared" si="2"/>
        <v>-0.0384615384615384</v>
      </c>
    </row>
    <row r="162" s="4" customFormat="1" customHeight="1" spans="1:5">
      <c r="A162" s="17" t="s">
        <v>175</v>
      </c>
      <c r="B162" s="18" t="s">
        <v>176</v>
      </c>
      <c r="C162" s="19">
        <v>822</v>
      </c>
      <c r="D162" s="20">
        <v>800</v>
      </c>
      <c r="E162" s="24">
        <f t="shared" si="2"/>
        <v>-0.0267639902676399</v>
      </c>
    </row>
    <row r="163" s="4" customFormat="1" customHeight="1" spans="1:5">
      <c r="A163" s="17" t="s">
        <v>177</v>
      </c>
      <c r="B163" s="18" t="s">
        <v>178</v>
      </c>
      <c r="C163" s="19">
        <v>635</v>
      </c>
      <c r="D163" s="20">
        <v>600</v>
      </c>
      <c r="E163" s="24">
        <f t="shared" si="2"/>
        <v>-0.0551181102362205</v>
      </c>
    </row>
    <row r="164" s="4" customFormat="1" customHeight="1" spans="1:5">
      <c r="A164" s="17" t="s">
        <v>179</v>
      </c>
      <c r="B164" s="18" t="s">
        <v>180</v>
      </c>
      <c r="C164" s="19">
        <v>246</v>
      </c>
      <c r="D164" s="20">
        <v>240</v>
      </c>
      <c r="E164" s="24">
        <f t="shared" si="2"/>
        <v>-0.024390243902439</v>
      </c>
    </row>
    <row r="165" s="4" customFormat="1" customHeight="1" spans="1:5">
      <c r="A165" s="17" t="s">
        <v>181</v>
      </c>
      <c r="B165" s="18" t="s">
        <v>182</v>
      </c>
      <c r="C165" s="19">
        <v>251</v>
      </c>
      <c r="D165" s="20">
        <v>280</v>
      </c>
      <c r="E165" s="24">
        <f t="shared" si="2"/>
        <v>0.115537848605578</v>
      </c>
    </row>
    <row r="166" s="4" customFormat="1" customHeight="1" spans="1:5">
      <c r="A166" s="17" t="s">
        <v>183</v>
      </c>
      <c r="B166" s="18" t="s">
        <v>184</v>
      </c>
      <c r="C166" s="19">
        <v>9</v>
      </c>
      <c r="D166" s="20">
        <v>10</v>
      </c>
      <c r="E166" s="24">
        <f t="shared" si="2"/>
        <v>0.111111111111111</v>
      </c>
    </row>
    <row r="167" s="4" customFormat="1" customHeight="1" spans="1:5">
      <c r="A167" s="17" t="s">
        <v>185</v>
      </c>
      <c r="B167" s="18" t="s">
        <v>186</v>
      </c>
      <c r="C167" s="19">
        <v>557</v>
      </c>
      <c r="D167" s="20">
        <v>570</v>
      </c>
      <c r="E167" s="24">
        <f t="shared" si="2"/>
        <v>0.0233393177737882</v>
      </c>
    </row>
    <row r="168" s="4" customFormat="1" customHeight="1" spans="1:5">
      <c r="A168" s="17" t="s">
        <v>187</v>
      </c>
      <c r="B168" s="18" t="s">
        <v>188</v>
      </c>
      <c r="C168" s="19">
        <v>167</v>
      </c>
      <c r="D168" s="20">
        <v>150</v>
      </c>
      <c r="E168" s="24">
        <f t="shared" si="2"/>
        <v>-0.101796407185629</v>
      </c>
    </row>
    <row r="169" s="4" customFormat="1" customHeight="1" spans="1:5">
      <c r="A169" s="17" t="s">
        <v>189</v>
      </c>
      <c r="B169" s="18" t="s">
        <v>190</v>
      </c>
      <c r="C169" s="19">
        <v>167</v>
      </c>
      <c r="D169" s="20">
        <v>150</v>
      </c>
      <c r="E169" s="24">
        <f t="shared" si="2"/>
        <v>-0.101796407185629</v>
      </c>
    </row>
    <row r="170" s="4" customFormat="1" customHeight="1" spans="1:5">
      <c r="A170" s="17" t="s">
        <v>191</v>
      </c>
      <c r="B170" s="18" t="s">
        <v>192</v>
      </c>
      <c r="C170" s="19">
        <v>113</v>
      </c>
      <c r="D170" s="20">
        <v>100</v>
      </c>
      <c r="E170" s="24">
        <f t="shared" si="2"/>
        <v>-0.115044247787611</v>
      </c>
    </row>
    <row r="171" s="4" customFormat="1" customHeight="1" spans="1:5">
      <c r="A171" s="17">
        <v>2070302</v>
      </c>
      <c r="B171" s="18" t="s">
        <v>12</v>
      </c>
      <c r="C171" s="19">
        <v>8</v>
      </c>
      <c r="D171" s="20">
        <v>10</v>
      </c>
      <c r="E171" s="24">
        <f t="shared" si="2"/>
        <v>0.25</v>
      </c>
    </row>
    <row r="172" s="4" customFormat="1" customHeight="1" spans="1:5">
      <c r="A172" s="17" t="s">
        <v>193</v>
      </c>
      <c r="B172" s="18" t="s">
        <v>194</v>
      </c>
      <c r="C172" s="20">
        <v>36</v>
      </c>
      <c r="D172" s="20">
        <v>30</v>
      </c>
      <c r="E172" s="24">
        <f t="shared" si="2"/>
        <v>-0.166666666666667</v>
      </c>
    </row>
    <row r="173" s="4" customFormat="1" customHeight="1" spans="1:5">
      <c r="A173" s="17" t="s">
        <v>195</v>
      </c>
      <c r="B173" s="18" t="s">
        <v>196</v>
      </c>
      <c r="C173" s="19">
        <v>10</v>
      </c>
      <c r="D173" s="20">
        <v>10</v>
      </c>
      <c r="E173" s="24">
        <f t="shared" si="2"/>
        <v>0</v>
      </c>
    </row>
    <row r="174" s="4" customFormat="1" customHeight="1" spans="1:5">
      <c r="A174" s="17" t="s">
        <v>197</v>
      </c>
      <c r="B174" s="18" t="s">
        <v>198</v>
      </c>
      <c r="C174" s="19">
        <v>59</v>
      </c>
      <c r="D174" s="20">
        <v>50</v>
      </c>
      <c r="E174" s="24">
        <f t="shared" si="2"/>
        <v>-0.152542372881356</v>
      </c>
    </row>
    <row r="175" s="4" customFormat="1" customHeight="1" spans="1:5">
      <c r="A175" s="17" t="s">
        <v>199</v>
      </c>
      <c r="B175" s="18" t="s">
        <v>200</v>
      </c>
      <c r="C175" s="19">
        <v>1072</v>
      </c>
      <c r="D175" s="20">
        <v>1000</v>
      </c>
      <c r="E175" s="24">
        <f t="shared" si="2"/>
        <v>-0.0671641791044776</v>
      </c>
    </row>
    <row r="176" s="4" customFormat="1" customHeight="1" spans="1:5">
      <c r="A176" s="17" t="s">
        <v>201</v>
      </c>
      <c r="B176" s="18" t="s">
        <v>202</v>
      </c>
      <c r="C176" s="19">
        <v>1072</v>
      </c>
      <c r="D176" s="20">
        <v>1000</v>
      </c>
      <c r="E176" s="24">
        <f t="shared" si="2"/>
        <v>-0.0671641791044776</v>
      </c>
    </row>
    <row r="177" s="4" customFormat="1" customHeight="1" spans="1:5">
      <c r="A177" s="17" t="s">
        <v>203</v>
      </c>
      <c r="B177" s="18" t="s">
        <v>204</v>
      </c>
      <c r="C177" s="19">
        <v>112</v>
      </c>
      <c r="D177" s="20">
        <v>100</v>
      </c>
      <c r="E177" s="24">
        <f t="shared" si="2"/>
        <v>-0.107142857142857</v>
      </c>
    </row>
    <row r="178" s="4" customFormat="1" customHeight="1" spans="1:5">
      <c r="A178" s="17" t="s">
        <v>205</v>
      </c>
      <c r="B178" s="18" t="s">
        <v>10</v>
      </c>
      <c r="C178" s="19">
        <v>39</v>
      </c>
      <c r="D178" s="20">
        <v>40</v>
      </c>
      <c r="E178" s="24">
        <f t="shared" si="2"/>
        <v>0.0256410256410255</v>
      </c>
    </row>
    <row r="179" s="4" customFormat="1" customHeight="1" spans="1:5">
      <c r="A179" s="17" t="s">
        <v>206</v>
      </c>
      <c r="B179" s="18" t="s">
        <v>207</v>
      </c>
      <c r="C179" s="19">
        <v>23</v>
      </c>
      <c r="D179" s="20">
        <v>20</v>
      </c>
      <c r="E179" s="24">
        <f t="shared" si="2"/>
        <v>-0.130434782608696</v>
      </c>
    </row>
    <row r="180" s="4" customFormat="1" customHeight="1" spans="1:5">
      <c r="A180" s="17" t="s">
        <v>208</v>
      </c>
      <c r="B180" s="18" t="s">
        <v>209</v>
      </c>
      <c r="C180" s="19">
        <v>50</v>
      </c>
      <c r="D180" s="20">
        <v>40</v>
      </c>
      <c r="E180" s="24">
        <f t="shared" si="2"/>
        <v>-0.2</v>
      </c>
    </row>
    <row r="181" s="4" customFormat="1" customHeight="1" spans="1:5">
      <c r="A181" s="17">
        <v>20799</v>
      </c>
      <c r="B181" s="18" t="s">
        <v>210</v>
      </c>
      <c r="C181" s="19">
        <v>506</v>
      </c>
      <c r="D181" s="20">
        <v>500</v>
      </c>
      <c r="E181" s="24">
        <f t="shared" si="2"/>
        <v>-0.0118577075098815</v>
      </c>
    </row>
    <row r="182" s="4" customFormat="1" customHeight="1" spans="1:5">
      <c r="A182" s="17" t="s">
        <v>211</v>
      </c>
      <c r="B182" s="18" t="s">
        <v>212</v>
      </c>
      <c r="C182" s="19">
        <v>506</v>
      </c>
      <c r="D182" s="20">
        <v>500</v>
      </c>
      <c r="E182" s="24">
        <f t="shared" si="2"/>
        <v>-0.0118577075098815</v>
      </c>
    </row>
    <row r="183" s="5" customFormat="1" customHeight="1" spans="1:5">
      <c r="A183" s="25" t="s">
        <v>213</v>
      </c>
      <c r="B183" s="26" t="s">
        <v>214</v>
      </c>
      <c r="C183" s="16">
        <f>C184+C190+C193+C201+C206+C213+C219+C226+C231+C233+C236+C238+C243+C246+C250+C253+C241</f>
        <v>125731</v>
      </c>
      <c r="D183" s="16">
        <f>D184+D190+D193+D201+D206+D213+D219+D226+D231+D233+D236+D238+D241+D243+D246+D250+D253</f>
        <v>122055</v>
      </c>
      <c r="E183" s="23">
        <f t="shared" si="2"/>
        <v>-0.0292370218959525</v>
      </c>
    </row>
    <row r="184" s="4" customFormat="1" customHeight="1" spans="1:5">
      <c r="A184" s="17" t="s">
        <v>215</v>
      </c>
      <c r="B184" s="18" t="s">
        <v>216</v>
      </c>
      <c r="C184" s="19">
        <v>2265</v>
      </c>
      <c r="D184" s="20">
        <v>2200</v>
      </c>
      <c r="E184" s="24">
        <f t="shared" si="2"/>
        <v>-0.0286975717439294</v>
      </c>
    </row>
    <row r="185" s="4" customFormat="1" customHeight="1" spans="1:5">
      <c r="A185" s="17" t="s">
        <v>217</v>
      </c>
      <c r="B185" s="18" t="s">
        <v>10</v>
      </c>
      <c r="C185" s="19">
        <v>453</v>
      </c>
      <c r="D185" s="20">
        <v>500</v>
      </c>
      <c r="E185" s="24">
        <f t="shared" si="2"/>
        <v>0.103752759381899</v>
      </c>
    </row>
    <row r="186" s="4" customFormat="1" customHeight="1" spans="1:5">
      <c r="A186" s="17" t="s">
        <v>218</v>
      </c>
      <c r="B186" s="21" t="s">
        <v>14</v>
      </c>
      <c r="C186" s="19">
        <v>112</v>
      </c>
      <c r="D186" s="20">
        <v>100</v>
      </c>
      <c r="E186" s="24">
        <f t="shared" si="2"/>
        <v>-0.107142857142857</v>
      </c>
    </row>
    <row r="187" s="4" customFormat="1" customHeight="1" spans="1:5">
      <c r="A187" s="17" t="s">
        <v>219</v>
      </c>
      <c r="B187" s="18" t="s">
        <v>220</v>
      </c>
      <c r="C187" s="19">
        <v>488</v>
      </c>
      <c r="D187" s="20">
        <v>400</v>
      </c>
      <c r="E187" s="24">
        <f t="shared" si="2"/>
        <v>-0.180327868852459</v>
      </c>
    </row>
    <row r="188" s="4" customFormat="1" customHeight="1" spans="1:5">
      <c r="A188" s="17" t="s">
        <v>221</v>
      </c>
      <c r="B188" s="18" t="s">
        <v>222</v>
      </c>
      <c r="C188" s="19">
        <v>705</v>
      </c>
      <c r="D188" s="20">
        <v>700</v>
      </c>
      <c r="E188" s="24">
        <f t="shared" si="2"/>
        <v>-0.00709219858156029</v>
      </c>
    </row>
    <row r="189" s="4" customFormat="1" customHeight="1" spans="1:5">
      <c r="A189" s="17" t="s">
        <v>223</v>
      </c>
      <c r="B189" s="18" t="s">
        <v>224</v>
      </c>
      <c r="C189" s="19">
        <v>507</v>
      </c>
      <c r="D189" s="20">
        <v>500</v>
      </c>
      <c r="E189" s="24">
        <f t="shared" si="2"/>
        <v>-0.0138067061143984</v>
      </c>
    </row>
    <row r="190" s="4" customFormat="1" customHeight="1" spans="1:5">
      <c r="A190" s="17" t="s">
        <v>225</v>
      </c>
      <c r="B190" s="18" t="s">
        <v>226</v>
      </c>
      <c r="C190" s="19">
        <v>3111</v>
      </c>
      <c r="D190" s="20">
        <v>2700</v>
      </c>
      <c r="E190" s="24">
        <f t="shared" si="2"/>
        <v>-0.132111861137898</v>
      </c>
    </row>
    <row r="191" s="4" customFormat="1" customHeight="1" spans="1:5">
      <c r="A191" s="17" t="s">
        <v>227</v>
      </c>
      <c r="B191" s="18" t="s">
        <v>10</v>
      </c>
      <c r="C191" s="19">
        <v>840</v>
      </c>
      <c r="D191" s="20">
        <v>800</v>
      </c>
      <c r="E191" s="24">
        <f t="shared" si="2"/>
        <v>-0.0476190476190477</v>
      </c>
    </row>
    <row r="192" s="4" customFormat="1" customHeight="1" spans="1:5">
      <c r="A192" s="17" t="s">
        <v>228</v>
      </c>
      <c r="B192" s="18" t="s">
        <v>229</v>
      </c>
      <c r="C192" s="19">
        <v>2271</v>
      </c>
      <c r="D192" s="20">
        <v>1900</v>
      </c>
      <c r="E192" s="24">
        <f t="shared" si="2"/>
        <v>-0.163364156759137</v>
      </c>
    </row>
    <row r="193" s="4" customFormat="1" customHeight="1" spans="1:5">
      <c r="A193" s="17" t="s">
        <v>230</v>
      </c>
      <c r="B193" s="18" t="s">
        <v>231</v>
      </c>
      <c r="C193" s="19">
        <v>34150</v>
      </c>
      <c r="D193" s="20">
        <v>33000</v>
      </c>
      <c r="E193" s="24">
        <f t="shared" si="2"/>
        <v>-0.0336749633967789</v>
      </c>
    </row>
    <row r="194" s="4" customFormat="1" customHeight="1" spans="1:5">
      <c r="A194" s="17" t="s">
        <v>232</v>
      </c>
      <c r="B194" s="18" t="s">
        <v>233</v>
      </c>
      <c r="C194" s="19">
        <v>1621</v>
      </c>
      <c r="D194" s="20">
        <v>1500</v>
      </c>
      <c r="E194" s="24">
        <f t="shared" si="2"/>
        <v>-0.0746452806909316</v>
      </c>
    </row>
    <row r="195" s="4" customFormat="1" customHeight="1" spans="1:5">
      <c r="A195" s="17" t="s">
        <v>234</v>
      </c>
      <c r="B195" s="18" t="s">
        <v>235</v>
      </c>
      <c r="C195" s="19">
        <v>2201</v>
      </c>
      <c r="D195" s="20">
        <v>1800</v>
      </c>
      <c r="E195" s="24">
        <f t="shared" si="2"/>
        <v>-0.182189913675602</v>
      </c>
    </row>
    <row r="196" s="4" customFormat="1" customHeight="1" spans="1:5">
      <c r="A196" s="17">
        <v>2080505</v>
      </c>
      <c r="B196" s="18" t="s">
        <v>236</v>
      </c>
      <c r="C196" s="19">
        <v>17993</v>
      </c>
      <c r="D196" s="20">
        <v>18000</v>
      </c>
      <c r="E196" s="24">
        <f t="shared" si="2"/>
        <v>0.000389040182293021</v>
      </c>
    </row>
    <row r="197" s="4" customFormat="1" customHeight="1" spans="1:5">
      <c r="A197" s="17">
        <v>2080506</v>
      </c>
      <c r="B197" s="18" t="s">
        <v>237</v>
      </c>
      <c r="C197" s="19">
        <v>2344</v>
      </c>
      <c r="D197" s="20">
        <v>1800</v>
      </c>
      <c r="E197" s="24">
        <f t="shared" ref="E197:E260" si="3">(D197/C197-1)*100%</f>
        <v>-0.232081911262799</v>
      </c>
    </row>
    <row r="198" s="4" customFormat="1" customHeight="1" spans="1:5">
      <c r="A198" s="17">
        <v>2080507</v>
      </c>
      <c r="B198" s="18" t="s">
        <v>238</v>
      </c>
      <c r="C198" s="19">
        <v>8532</v>
      </c>
      <c r="D198" s="20">
        <v>8750</v>
      </c>
      <c r="E198" s="24">
        <f t="shared" si="3"/>
        <v>0.0255508673230191</v>
      </c>
    </row>
    <row r="199" s="4" customFormat="1" customHeight="1" spans="1:5">
      <c r="A199" s="17" t="s">
        <v>239</v>
      </c>
      <c r="B199" s="18" t="s">
        <v>240</v>
      </c>
      <c r="C199" s="19">
        <v>436</v>
      </c>
      <c r="D199" s="20">
        <v>400</v>
      </c>
      <c r="E199" s="24">
        <f t="shared" si="3"/>
        <v>-0.0825688073394495</v>
      </c>
    </row>
    <row r="200" s="4" customFormat="1" customHeight="1" spans="1:5">
      <c r="A200" s="17">
        <v>2080599</v>
      </c>
      <c r="B200" s="18" t="s">
        <v>241</v>
      </c>
      <c r="C200" s="19">
        <v>1023</v>
      </c>
      <c r="D200" s="20">
        <v>750</v>
      </c>
      <c r="E200" s="24">
        <f t="shared" si="3"/>
        <v>-0.266862170087977</v>
      </c>
    </row>
    <row r="201" s="4" customFormat="1" customHeight="1" spans="1:5">
      <c r="A201" s="17">
        <v>20807</v>
      </c>
      <c r="B201" s="18" t="s">
        <v>242</v>
      </c>
      <c r="C201" s="19">
        <v>5288</v>
      </c>
      <c r="D201" s="20">
        <v>5700</v>
      </c>
      <c r="E201" s="24">
        <f t="shared" si="3"/>
        <v>0.0779122541603632</v>
      </c>
    </row>
    <row r="202" s="4" customFormat="1" customHeight="1" spans="1:5">
      <c r="A202" s="17" t="s">
        <v>243</v>
      </c>
      <c r="B202" s="18" t="s">
        <v>244</v>
      </c>
      <c r="C202" s="20">
        <v>3</v>
      </c>
      <c r="D202" s="20">
        <v>5</v>
      </c>
      <c r="E202" s="24">
        <f t="shared" si="3"/>
        <v>0.666666666666667</v>
      </c>
    </row>
    <row r="203" s="4" customFormat="1" customHeight="1" spans="1:5">
      <c r="A203" s="17">
        <v>2080705</v>
      </c>
      <c r="B203" s="18" t="s">
        <v>245</v>
      </c>
      <c r="C203" s="19">
        <v>1859</v>
      </c>
      <c r="D203" s="20">
        <v>1500</v>
      </c>
      <c r="E203" s="24">
        <f t="shared" si="3"/>
        <v>-0.193114577729962</v>
      </c>
    </row>
    <row r="204" s="4" customFormat="1" customHeight="1" spans="1:5">
      <c r="A204" s="17" t="s">
        <v>246</v>
      </c>
      <c r="B204" s="18" t="s">
        <v>247</v>
      </c>
      <c r="C204" s="19">
        <v>154</v>
      </c>
      <c r="D204" s="20">
        <v>150</v>
      </c>
      <c r="E204" s="24">
        <f t="shared" si="3"/>
        <v>-0.025974025974026</v>
      </c>
    </row>
    <row r="205" s="4" customFormat="1" customHeight="1" spans="1:5">
      <c r="A205" s="17">
        <v>2080799</v>
      </c>
      <c r="B205" s="18" t="s">
        <v>248</v>
      </c>
      <c r="C205" s="19">
        <v>3272</v>
      </c>
      <c r="D205" s="20">
        <v>4045</v>
      </c>
      <c r="E205" s="24">
        <f t="shared" si="3"/>
        <v>0.236246943765281</v>
      </c>
    </row>
    <row r="206" s="4" customFormat="1" customHeight="1" spans="1:5">
      <c r="A206" s="17">
        <v>20808</v>
      </c>
      <c r="B206" s="18" t="s">
        <v>249</v>
      </c>
      <c r="C206" s="19">
        <v>11491</v>
      </c>
      <c r="D206" s="20">
        <v>10245</v>
      </c>
      <c r="E206" s="24">
        <f t="shared" si="3"/>
        <v>-0.108432686450265</v>
      </c>
    </row>
    <row r="207" s="4" customFormat="1" customHeight="1" spans="1:5">
      <c r="A207" s="17">
        <v>2080801</v>
      </c>
      <c r="B207" s="18" t="s">
        <v>250</v>
      </c>
      <c r="C207" s="19">
        <v>2333</v>
      </c>
      <c r="D207" s="20">
        <v>2000</v>
      </c>
      <c r="E207" s="24">
        <f t="shared" si="3"/>
        <v>-0.14273467638234</v>
      </c>
    </row>
    <row r="208" s="4" customFormat="1" customHeight="1" spans="1:5">
      <c r="A208" s="17" t="s">
        <v>251</v>
      </c>
      <c r="B208" s="18" t="s">
        <v>252</v>
      </c>
      <c r="C208" s="19">
        <v>7380</v>
      </c>
      <c r="D208" s="20">
        <v>6800</v>
      </c>
      <c r="E208" s="24">
        <f t="shared" si="3"/>
        <v>-0.0785907859078591</v>
      </c>
    </row>
    <row r="209" s="4" customFormat="1" customHeight="1" spans="1:5">
      <c r="A209" s="17">
        <v>2080805</v>
      </c>
      <c r="B209" s="18" t="s">
        <v>253</v>
      </c>
      <c r="C209" s="19">
        <v>1270</v>
      </c>
      <c r="D209" s="20">
        <v>1000</v>
      </c>
      <c r="E209" s="24">
        <f t="shared" si="3"/>
        <v>-0.21259842519685</v>
      </c>
    </row>
    <row r="210" s="4" customFormat="1" customHeight="1" spans="1:5">
      <c r="A210" s="17" t="s">
        <v>254</v>
      </c>
      <c r="B210" s="18" t="s">
        <v>255</v>
      </c>
      <c r="C210" s="19">
        <v>80</v>
      </c>
      <c r="D210" s="20">
        <v>75</v>
      </c>
      <c r="E210" s="24">
        <f t="shared" si="3"/>
        <v>-0.0625</v>
      </c>
    </row>
    <row r="211" s="4" customFormat="1" customHeight="1" spans="1:5">
      <c r="A211" s="17" t="s">
        <v>256</v>
      </c>
      <c r="B211" s="18" t="s">
        <v>257</v>
      </c>
      <c r="C211" s="19">
        <v>78</v>
      </c>
      <c r="D211" s="20">
        <v>70</v>
      </c>
      <c r="E211" s="24">
        <f t="shared" si="3"/>
        <v>-0.102564102564103</v>
      </c>
    </row>
    <row r="212" s="4" customFormat="1" customHeight="1" spans="1:5">
      <c r="A212" s="17">
        <v>2080899</v>
      </c>
      <c r="B212" s="18" t="s">
        <v>258</v>
      </c>
      <c r="C212" s="19">
        <v>350</v>
      </c>
      <c r="D212" s="20">
        <v>300</v>
      </c>
      <c r="E212" s="24">
        <f t="shared" si="3"/>
        <v>-0.142857142857143</v>
      </c>
    </row>
    <row r="213" s="4" customFormat="1" customHeight="1" spans="1:5">
      <c r="A213" s="17">
        <v>20809</v>
      </c>
      <c r="B213" s="18" t="s">
        <v>259</v>
      </c>
      <c r="C213" s="19">
        <v>625</v>
      </c>
      <c r="D213" s="20">
        <v>561</v>
      </c>
      <c r="E213" s="24">
        <f t="shared" si="3"/>
        <v>-0.1024</v>
      </c>
    </row>
    <row r="214" s="4" customFormat="1" customHeight="1" spans="1:5">
      <c r="A214" s="17">
        <v>2080901</v>
      </c>
      <c r="B214" s="18" t="s">
        <v>260</v>
      </c>
      <c r="C214" s="19">
        <v>237</v>
      </c>
      <c r="D214" s="20">
        <v>200</v>
      </c>
      <c r="E214" s="24">
        <f t="shared" si="3"/>
        <v>-0.156118143459916</v>
      </c>
    </row>
    <row r="215" s="4" customFormat="1" customHeight="1" spans="1:5">
      <c r="A215" s="17" t="s">
        <v>261</v>
      </c>
      <c r="B215" s="18" t="s">
        <v>262</v>
      </c>
      <c r="C215" s="19">
        <v>44</v>
      </c>
      <c r="D215" s="20">
        <v>50</v>
      </c>
      <c r="E215" s="24">
        <f t="shared" si="3"/>
        <v>0.136363636363636</v>
      </c>
    </row>
    <row r="216" s="4" customFormat="1" customHeight="1" spans="1:5">
      <c r="A216" s="17" t="s">
        <v>263</v>
      </c>
      <c r="B216" s="18" t="s">
        <v>264</v>
      </c>
      <c r="C216" s="19">
        <v>1</v>
      </c>
      <c r="D216" s="20">
        <v>1</v>
      </c>
      <c r="E216" s="24">
        <f t="shared" si="3"/>
        <v>0</v>
      </c>
    </row>
    <row r="217" s="4" customFormat="1" customHeight="1" spans="1:5">
      <c r="A217" s="17" t="s">
        <v>265</v>
      </c>
      <c r="B217" s="18" t="s">
        <v>266</v>
      </c>
      <c r="C217" s="19">
        <v>11</v>
      </c>
      <c r="D217" s="20">
        <v>10</v>
      </c>
      <c r="E217" s="24">
        <f t="shared" si="3"/>
        <v>-0.0909090909090909</v>
      </c>
    </row>
    <row r="218" s="4" customFormat="1" customHeight="1" spans="1:5">
      <c r="A218" s="17">
        <v>2080999</v>
      </c>
      <c r="B218" s="18" t="s">
        <v>267</v>
      </c>
      <c r="C218" s="19">
        <v>332</v>
      </c>
      <c r="D218" s="20">
        <v>300</v>
      </c>
      <c r="E218" s="24">
        <f t="shared" si="3"/>
        <v>-0.0963855421686747</v>
      </c>
    </row>
    <row r="219" s="4" customFormat="1" customHeight="1" spans="1:5">
      <c r="A219" s="17">
        <v>20810</v>
      </c>
      <c r="B219" s="18" t="s">
        <v>268</v>
      </c>
      <c r="C219" s="19">
        <v>4345</v>
      </c>
      <c r="D219" s="20">
        <v>3752</v>
      </c>
      <c r="E219" s="24">
        <f t="shared" si="3"/>
        <v>-0.136478711162256</v>
      </c>
    </row>
    <row r="220" s="4" customFormat="1" customHeight="1" spans="1:5">
      <c r="A220" s="17">
        <v>2081001</v>
      </c>
      <c r="B220" s="18" t="s">
        <v>269</v>
      </c>
      <c r="C220" s="19">
        <v>49</v>
      </c>
      <c r="D220" s="20">
        <v>50</v>
      </c>
      <c r="E220" s="24">
        <f t="shared" si="3"/>
        <v>0.0204081632653061</v>
      </c>
    </row>
    <row r="221" s="4" customFormat="1" customHeight="1" spans="1:5">
      <c r="A221" s="17">
        <v>2081002</v>
      </c>
      <c r="B221" s="18" t="s">
        <v>270</v>
      </c>
      <c r="C221" s="19">
        <v>1009</v>
      </c>
      <c r="D221" s="20">
        <v>800</v>
      </c>
      <c r="E221" s="24">
        <f t="shared" si="3"/>
        <v>-0.207135777998018</v>
      </c>
    </row>
    <row r="222" s="4" customFormat="1" customHeight="1" spans="1:5">
      <c r="A222" s="17">
        <v>2081004</v>
      </c>
      <c r="B222" s="18" t="s">
        <v>271</v>
      </c>
      <c r="C222" s="19">
        <v>814</v>
      </c>
      <c r="D222" s="20">
        <v>800</v>
      </c>
      <c r="E222" s="24">
        <f t="shared" si="3"/>
        <v>-0.0171990171990172</v>
      </c>
    </row>
    <row r="223" s="4" customFormat="1" customHeight="1" spans="1:5">
      <c r="A223" s="17">
        <v>2081005</v>
      </c>
      <c r="B223" s="18" t="s">
        <v>272</v>
      </c>
      <c r="C223" s="19">
        <v>98</v>
      </c>
      <c r="D223" s="20">
        <v>100</v>
      </c>
      <c r="E223" s="24">
        <f t="shared" si="3"/>
        <v>0.0204081632653061</v>
      </c>
    </row>
    <row r="224" s="4" customFormat="1" customHeight="1" spans="1:5">
      <c r="A224" s="17">
        <v>2081006</v>
      </c>
      <c r="B224" s="18" t="s">
        <v>273</v>
      </c>
      <c r="C224" s="19">
        <v>2374</v>
      </c>
      <c r="D224" s="20">
        <v>2000</v>
      </c>
      <c r="E224" s="24">
        <f t="shared" si="3"/>
        <v>-0.1575400168492</v>
      </c>
    </row>
    <row r="225" s="4" customFormat="1" customHeight="1" spans="1:5">
      <c r="A225" s="17">
        <v>2081099</v>
      </c>
      <c r="B225" s="18" t="s">
        <v>274</v>
      </c>
      <c r="C225" s="19">
        <v>1</v>
      </c>
      <c r="D225" s="20">
        <v>2</v>
      </c>
      <c r="E225" s="24">
        <f t="shared" si="3"/>
        <v>1</v>
      </c>
    </row>
    <row r="226" s="4" customFormat="1" customHeight="1" spans="1:5">
      <c r="A226" s="17">
        <v>20811</v>
      </c>
      <c r="B226" s="18" t="s">
        <v>275</v>
      </c>
      <c r="C226" s="19">
        <v>3185</v>
      </c>
      <c r="D226" s="20">
        <v>2620</v>
      </c>
      <c r="E226" s="24">
        <f t="shared" si="3"/>
        <v>-0.177394034536892</v>
      </c>
    </row>
    <row r="227" s="4" customFormat="1" customHeight="1" spans="1:5">
      <c r="A227" s="17">
        <v>2081101</v>
      </c>
      <c r="B227" s="18" t="s">
        <v>10</v>
      </c>
      <c r="C227" s="19">
        <v>199</v>
      </c>
      <c r="D227" s="20">
        <v>200</v>
      </c>
      <c r="E227" s="24">
        <f t="shared" si="3"/>
        <v>0.00502512562814061</v>
      </c>
    </row>
    <row r="228" s="4" customFormat="1" customHeight="1" spans="1:5">
      <c r="A228" s="17">
        <v>2081104</v>
      </c>
      <c r="B228" s="18" t="s">
        <v>276</v>
      </c>
      <c r="C228" s="19">
        <v>137</v>
      </c>
      <c r="D228" s="20">
        <v>120</v>
      </c>
      <c r="E228" s="24">
        <f t="shared" si="3"/>
        <v>-0.124087591240876</v>
      </c>
    </row>
    <row r="229" s="4" customFormat="1" customHeight="1" spans="1:5">
      <c r="A229" s="17">
        <v>2081107</v>
      </c>
      <c r="B229" s="18" t="s">
        <v>277</v>
      </c>
      <c r="C229" s="19">
        <v>2634</v>
      </c>
      <c r="D229" s="20">
        <v>2200</v>
      </c>
      <c r="E229" s="24">
        <f t="shared" si="3"/>
        <v>-0.164768413059985</v>
      </c>
    </row>
    <row r="230" s="4" customFormat="1" customHeight="1" spans="1:5">
      <c r="A230" s="17">
        <v>2081199</v>
      </c>
      <c r="B230" s="18" t="s">
        <v>278</v>
      </c>
      <c r="C230" s="19">
        <v>121</v>
      </c>
      <c r="D230" s="20">
        <v>100</v>
      </c>
      <c r="E230" s="24">
        <f t="shared" si="3"/>
        <v>-0.173553719008264</v>
      </c>
    </row>
    <row r="231" s="4" customFormat="1" customHeight="1" spans="1:5">
      <c r="A231" s="17">
        <v>20816</v>
      </c>
      <c r="B231" s="18" t="s">
        <v>279</v>
      </c>
      <c r="C231" s="19">
        <v>121</v>
      </c>
      <c r="D231" s="20">
        <v>120</v>
      </c>
      <c r="E231" s="24">
        <f t="shared" si="3"/>
        <v>-0.00826446280991733</v>
      </c>
    </row>
    <row r="232" s="4" customFormat="1" customHeight="1" spans="1:5">
      <c r="A232" s="17">
        <v>2081601</v>
      </c>
      <c r="B232" s="18" t="s">
        <v>10</v>
      </c>
      <c r="C232" s="19">
        <v>121</v>
      </c>
      <c r="D232" s="20">
        <v>120</v>
      </c>
      <c r="E232" s="24">
        <f t="shared" si="3"/>
        <v>-0.00826446280991733</v>
      </c>
    </row>
    <row r="233" s="4" customFormat="1" customHeight="1" spans="1:5">
      <c r="A233" s="17">
        <v>20819</v>
      </c>
      <c r="B233" s="18" t="s">
        <v>280</v>
      </c>
      <c r="C233" s="19">
        <v>23779</v>
      </c>
      <c r="D233" s="20">
        <v>21200</v>
      </c>
      <c r="E233" s="24">
        <f t="shared" si="3"/>
        <v>-0.108457041927751</v>
      </c>
    </row>
    <row r="234" s="4" customFormat="1" customHeight="1" spans="1:5">
      <c r="A234" s="17">
        <v>2081901</v>
      </c>
      <c r="B234" s="18" t="s">
        <v>281</v>
      </c>
      <c r="C234" s="19">
        <v>186</v>
      </c>
      <c r="D234" s="20">
        <v>200</v>
      </c>
      <c r="E234" s="24">
        <f t="shared" si="3"/>
        <v>0.075268817204301</v>
      </c>
    </row>
    <row r="235" s="4" customFormat="1" customHeight="1" spans="1:5">
      <c r="A235" s="17">
        <v>2081902</v>
      </c>
      <c r="B235" s="18" t="s">
        <v>282</v>
      </c>
      <c r="C235" s="19">
        <v>23593</v>
      </c>
      <c r="D235" s="20">
        <v>21000</v>
      </c>
      <c r="E235" s="24">
        <f t="shared" si="3"/>
        <v>-0.109905480439113</v>
      </c>
    </row>
    <row r="236" s="4" customFormat="1" customHeight="1" spans="1:5">
      <c r="A236" s="17">
        <v>20820</v>
      </c>
      <c r="B236" s="18" t="s">
        <v>283</v>
      </c>
      <c r="C236" s="19">
        <v>282</v>
      </c>
      <c r="D236" s="20">
        <v>260</v>
      </c>
      <c r="E236" s="24">
        <f t="shared" si="3"/>
        <v>-0.0780141843971631</v>
      </c>
    </row>
    <row r="237" s="4" customFormat="1" customHeight="1" spans="1:5">
      <c r="A237" s="17">
        <v>2082001</v>
      </c>
      <c r="B237" s="18" t="s">
        <v>284</v>
      </c>
      <c r="C237" s="19">
        <v>282</v>
      </c>
      <c r="D237" s="20">
        <v>260</v>
      </c>
      <c r="E237" s="24">
        <f t="shared" si="3"/>
        <v>-0.0780141843971631</v>
      </c>
    </row>
    <row r="238" s="4" customFormat="1" customHeight="1" spans="1:5">
      <c r="A238" s="17">
        <v>20821</v>
      </c>
      <c r="B238" s="18" t="s">
        <v>285</v>
      </c>
      <c r="C238" s="19">
        <v>1723</v>
      </c>
      <c r="D238" s="20">
        <v>1630</v>
      </c>
      <c r="E238" s="24">
        <f t="shared" si="3"/>
        <v>-0.0539756239117818</v>
      </c>
    </row>
    <row r="239" s="4" customFormat="1" customHeight="1" spans="1:5">
      <c r="A239" s="17">
        <v>2082101</v>
      </c>
      <c r="B239" s="18" t="s">
        <v>286</v>
      </c>
      <c r="C239" s="19">
        <v>29</v>
      </c>
      <c r="D239" s="20">
        <v>30</v>
      </c>
      <c r="E239" s="24">
        <f t="shared" si="3"/>
        <v>0.0344827586206897</v>
      </c>
    </row>
    <row r="240" s="4" customFormat="1" customHeight="1" spans="1:5">
      <c r="A240" s="17">
        <v>2082102</v>
      </c>
      <c r="B240" s="18" t="s">
        <v>287</v>
      </c>
      <c r="C240" s="19">
        <v>1694</v>
      </c>
      <c r="D240" s="20">
        <v>1600</v>
      </c>
      <c r="E240" s="24">
        <f t="shared" si="3"/>
        <v>-0.0554899645808736</v>
      </c>
    </row>
    <row r="241" s="4" customFormat="1" customHeight="1" spans="1:5">
      <c r="A241" s="17">
        <v>20825</v>
      </c>
      <c r="B241" s="18" t="s">
        <v>288</v>
      </c>
      <c r="C241" s="19">
        <v>64</v>
      </c>
      <c r="D241" s="20">
        <v>60</v>
      </c>
      <c r="E241" s="24">
        <f t="shared" si="3"/>
        <v>-0.0625</v>
      </c>
    </row>
    <row r="242" s="4" customFormat="1" customHeight="1" spans="1:5">
      <c r="A242" s="17">
        <v>2082501</v>
      </c>
      <c r="B242" s="18" t="s">
        <v>289</v>
      </c>
      <c r="C242" s="19">
        <v>64</v>
      </c>
      <c r="D242" s="20">
        <v>60</v>
      </c>
      <c r="E242" s="24">
        <f t="shared" si="3"/>
        <v>-0.0625</v>
      </c>
    </row>
    <row r="243" s="4" customFormat="1" customHeight="1" spans="1:5">
      <c r="A243" s="17">
        <v>20826</v>
      </c>
      <c r="B243" s="18" t="s">
        <v>290</v>
      </c>
      <c r="C243" s="19">
        <v>26976</v>
      </c>
      <c r="D243" s="20">
        <v>31430</v>
      </c>
      <c r="E243" s="24">
        <f t="shared" si="3"/>
        <v>0.165109727164887</v>
      </c>
    </row>
    <row r="244" s="4" customFormat="1" customHeight="1" spans="1:5">
      <c r="A244" s="17">
        <v>2082601</v>
      </c>
      <c r="B244" s="18" t="s">
        <v>291</v>
      </c>
      <c r="C244" s="19">
        <v>544</v>
      </c>
      <c r="D244" s="20">
        <v>550</v>
      </c>
      <c r="E244" s="24">
        <f t="shared" si="3"/>
        <v>0.0110294117647058</v>
      </c>
    </row>
    <row r="245" s="4" customFormat="1" customHeight="1" spans="1:5">
      <c r="A245" s="17">
        <v>2082602</v>
      </c>
      <c r="B245" s="18" t="s">
        <v>292</v>
      </c>
      <c r="C245" s="19">
        <v>26432</v>
      </c>
      <c r="D245" s="20">
        <v>30880</v>
      </c>
      <c r="E245" s="24">
        <f t="shared" si="3"/>
        <v>0.168280871670702</v>
      </c>
    </row>
    <row r="246" s="4" customFormat="1" customHeight="1" spans="1:5">
      <c r="A246" s="17">
        <v>20828</v>
      </c>
      <c r="B246" s="18" t="s">
        <v>293</v>
      </c>
      <c r="C246" s="19">
        <v>2431</v>
      </c>
      <c r="D246" s="20">
        <v>1920</v>
      </c>
      <c r="E246" s="24">
        <f t="shared" si="3"/>
        <v>-0.21020156314274</v>
      </c>
    </row>
    <row r="247" s="4" customFormat="1" customHeight="1" spans="1:5">
      <c r="A247" s="17">
        <v>2082801</v>
      </c>
      <c r="B247" s="18" t="s">
        <v>10</v>
      </c>
      <c r="C247" s="19">
        <v>433</v>
      </c>
      <c r="D247" s="20">
        <v>400</v>
      </c>
      <c r="E247" s="24">
        <f t="shared" si="3"/>
        <v>-0.0762124711316398</v>
      </c>
    </row>
    <row r="248" s="4" customFormat="1" customHeight="1" spans="1:5">
      <c r="A248" s="17">
        <v>2082804</v>
      </c>
      <c r="B248" s="18" t="s">
        <v>294</v>
      </c>
      <c r="C248" s="19">
        <v>22</v>
      </c>
      <c r="D248" s="20">
        <v>20</v>
      </c>
      <c r="E248" s="24">
        <f t="shared" si="3"/>
        <v>-0.0909090909090909</v>
      </c>
    </row>
    <row r="249" s="4" customFormat="1" customHeight="1" spans="1:5">
      <c r="A249" s="17">
        <v>2082899</v>
      </c>
      <c r="B249" s="18" t="s">
        <v>295</v>
      </c>
      <c r="C249" s="19">
        <v>1976</v>
      </c>
      <c r="D249" s="20">
        <v>1500</v>
      </c>
      <c r="E249" s="24">
        <f t="shared" si="3"/>
        <v>-0.240890688259109</v>
      </c>
    </row>
    <row r="250" s="4" customFormat="1" customHeight="1" spans="1:5">
      <c r="A250" s="17">
        <v>20830</v>
      </c>
      <c r="B250" s="18" t="s">
        <v>296</v>
      </c>
      <c r="C250" s="19">
        <v>1234</v>
      </c>
      <c r="D250" s="20">
        <v>900</v>
      </c>
      <c r="E250" s="24">
        <f t="shared" si="3"/>
        <v>-0.270664505672609</v>
      </c>
    </row>
    <row r="251" s="4" customFormat="1" customHeight="1" spans="1:5">
      <c r="A251" s="17">
        <v>2083001</v>
      </c>
      <c r="B251" s="18" t="s">
        <v>297</v>
      </c>
      <c r="C251" s="19">
        <v>722</v>
      </c>
      <c r="D251" s="20">
        <v>600</v>
      </c>
      <c r="E251" s="24">
        <f t="shared" si="3"/>
        <v>-0.168975069252078</v>
      </c>
    </row>
    <row r="252" s="4" customFormat="1" customHeight="1" spans="1:5">
      <c r="A252" s="17">
        <v>2083099</v>
      </c>
      <c r="B252" s="18" t="s">
        <v>298</v>
      </c>
      <c r="C252" s="19">
        <v>512</v>
      </c>
      <c r="D252" s="20">
        <v>300</v>
      </c>
      <c r="E252" s="24">
        <f t="shared" si="3"/>
        <v>-0.4140625</v>
      </c>
    </row>
    <row r="253" s="4" customFormat="1" customHeight="1" spans="1:5">
      <c r="A253" s="17">
        <v>20899</v>
      </c>
      <c r="B253" s="18" t="s">
        <v>299</v>
      </c>
      <c r="C253" s="19">
        <v>4661</v>
      </c>
      <c r="D253" s="20">
        <v>3757</v>
      </c>
      <c r="E253" s="24">
        <f t="shared" si="3"/>
        <v>-0.193949796181077</v>
      </c>
    </row>
    <row r="254" s="4" customFormat="1" customHeight="1" spans="1:5">
      <c r="A254" s="17">
        <v>2089999</v>
      </c>
      <c r="B254" s="18" t="s">
        <v>300</v>
      </c>
      <c r="C254" s="19">
        <v>4661</v>
      </c>
      <c r="D254" s="20">
        <v>3757</v>
      </c>
      <c r="E254" s="24">
        <f t="shared" si="3"/>
        <v>-0.193949796181077</v>
      </c>
    </row>
    <row r="255" s="5" customFormat="1" customHeight="1" spans="1:5">
      <c r="A255" s="25">
        <v>210</v>
      </c>
      <c r="B255" s="26" t="s">
        <v>301</v>
      </c>
      <c r="C255" s="16">
        <f>C256+C259+C264+C267+C276+C279+C283+C287+C289+C295+C291+C293</f>
        <v>50418</v>
      </c>
      <c r="D255" s="16">
        <f>D256+D259+D264+D267+D276+D279+D283+D287+D289+D295+D291+D293</f>
        <v>48000</v>
      </c>
      <c r="E255" s="23">
        <f t="shared" si="3"/>
        <v>-0.0479590622396763</v>
      </c>
    </row>
    <row r="256" s="4" customFormat="1" customHeight="1" spans="1:5">
      <c r="A256" s="17">
        <v>21001</v>
      </c>
      <c r="B256" s="18" t="s">
        <v>302</v>
      </c>
      <c r="C256" s="19">
        <v>1986</v>
      </c>
      <c r="D256" s="20">
        <v>1800</v>
      </c>
      <c r="E256" s="24">
        <f t="shared" si="3"/>
        <v>-0.0936555891238671</v>
      </c>
    </row>
    <row r="257" s="4" customFormat="1" customHeight="1" spans="1:5">
      <c r="A257" s="17">
        <v>2100101</v>
      </c>
      <c r="B257" s="18" t="s">
        <v>10</v>
      </c>
      <c r="C257" s="19">
        <v>812</v>
      </c>
      <c r="D257" s="20">
        <v>800</v>
      </c>
      <c r="E257" s="24">
        <f t="shared" si="3"/>
        <v>-0.0147783251231527</v>
      </c>
    </row>
    <row r="258" s="4" customFormat="1" customHeight="1" spans="1:5">
      <c r="A258" s="17">
        <v>2100199</v>
      </c>
      <c r="B258" s="18" t="s">
        <v>303</v>
      </c>
      <c r="C258" s="19">
        <v>1174</v>
      </c>
      <c r="D258" s="20">
        <v>1000</v>
      </c>
      <c r="E258" s="24">
        <f t="shared" si="3"/>
        <v>-0.148211243611584</v>
      </c>
    </row>
    <row r="259" s="4" customFormat="1" customHeight="1" spans="1:5">
      <c r="A259" s="17">
        <v>21002</v>
      </c>
      <c r="B259" s="18" t="s">
        <v>304</v>
      </c>
      <c r="C259" s="19">
        <v>4364</v>
      </c>
      <c r="D259" s="20">
        <v>3720</v>
      </c>
      <c r="E259" s="24">
        <f t="shared" si="3"/>
        <v>-0.147571035747021</v>
      </c>
    </row>
    <row r="260" s="4" customFormat="1" customHeight="1" spans="1:5">
      <c r="A260" s="17">
        <v>2100201</v>
      </c>
      <c r="B260" s="18" t="s">
        <v>305</v>
      </c>
      <c r="C260" s="19">
        <v>2314</v>
      </c>
      <c r="D260" s="20">
        <v>2000</v>
      </c>
      <c r="E260" s="24">
        <f t="shared" si="3"/>
        <v>-0.135695764909248</v>
      </c>
    </row>
    <row r="261" s="4" customFormat="1" customHeight="1" spans="1:5">
      <c r="A261" s="17">
        <v>2100202</v>
      </c>
      <c r="B261" s="18" t="s">
        <v>306</v>
      </c>
      <c r="C261" s="19">
        <v>925</v>
      </c>
      <c r="D261" s="20">
        <v>800</v>
      </c>
      <c r="E261" s="24">
        <f t="shared" ref="E261:E324" si="4">(D261/C261-1)*100%</f>
        <v>-0.135135135135135</v>
      </c>
    </row>
    <row r="262" s="4" customFormat="1" customHeight="1" spans="1:5">
      <c r="A262" s="17">
        <v>2100206</v>
      </c>
      <c r="B262" s="18" t="s">
        <v>307</v>
      </c>
      <c r="C262" s="19">
        <v>988</v>
      </c>
      <c r="D262" s="20">
        <v>800</v>
      </c>
      <c r="E262" s="24">
        <f t="shared" si="4"/>
        <v>-0.190283400809717</v>
      </c>
    </row>
    <row r="263" s="4" customFormat="1" customHeight="1" spans="1:5">
      <c r="A263" s="17">
        <v>2100299</v>
      </c>
      <c r="B263" s="18" t="s">
        <v>308</v>
      </c>
      <c r="C263" s="19">
        <v>137</v>
      </c>
      <c r="D263" s="20">
        <v>120</v>
      </c>
      <c r="E263" s="24">
        <f t="shared" si="4"/>
        <v>-0.124087591240876</v>
      </c>
    </row>
    <row r="264" s="4" customFormat="1" customHeight="1" spans="1:5">
      <c r="A264" s="17">
        <v>21003</v>
      </c>
      <c r="B264" s="18" t="s">
        <v>309</v>
      </c>
      <c r="C264" s="19">
        <v>5596</v>
      </c>
      <c r="D264" s="20">
        <v>5200</v>
      </c>
      <c r="E264" s="24">
        <f t="shared" si="4"/>
        <v>-0.0707648320228735</v>
      </c>
    </row>
    <row r="265" s="4" customFormat="1" customHeight="1" spans="1:5">
      <c r="A265" s="17">
        <v>2100302</v>
      </c>
      <c r="B265" s="18" t="s">
        <v>310</v>
      </c>
      <c r="C265" s="19">
        <v>4162</v>
      </c>
      <c r="D265" s="20">
        <v>4000</v>
      </c>
      <c r="E265" s="24">
        <f t="shared" si="4"/>
        <v>-0.0389235944257569</v>
      </c>
    </row>
    <row r="266" s="4" customFormat="1" customHeight="1" spans="1:5">
      <c r="A266" s="17">
        <v>2100399</v>
      </c>
      <c r="B266" s="18" t="s">
        <v>311</v>
      </c>
      <c r="C266" s="19">
        <v>1434</v>
      </c>
      <c r="D266" s="20">
        <v>1200</v>
      </c>
      <c r="E266" s="24">
        <f t="shared" si="4"/>
        <v>-0.163179916317992</v>
      </c>
    </row>
    <row r="267" s="4" customFormat="1" customHeight="1" spans="1:5">
      <c r="A267" s="17">
        <v>21004</v>
      </c>
      <c r="B267" s="18" t="s">
        <v>312</v>
      </c>
      <c r="C267" s="19">
        <v>6753</v>
      </c>
      <c r="D267" s="20">
        <v>6508</v>
      </c>
      <c r="E267" s="24">
        <f t="shared" si="4"/>
        <v>-0.0362801717755071</v>
      </c>
    </row>
    <row r="268" s="4" customFormat="1" customHeight="1" spans="1:5">
      <c r="A268" s="17">
        <v>2100401</v>
      </c>
      <c r="B268" s="18" t="s">
        <v>313</v>
      </c>
      <c r="C268" s="19">
        <v>994</v>
      </c>
      <c r="D268" s="20">
        <v>1000</v>
      </c>
      <c r="E268" s="24">
        <f t="shared" si="4"/>
        <v>0.00603621730382287</v>
      </c>
    </row>
    <row r="269" s="4" customFormat="1" customHeight="1" spans="1:5">
      <c r="A269" s="17">
        <v>2100402</v>
      </c>
      <c r="B269" s="18" t="s">
        <v>314</v>
      </c>
      <c r="C269" s="19">
        <v>146</v>
      </c>
      <c r="D269" s="20">
        <v>150</v>
      </c>
      <c r="E269" s="24">
        <f t="shared" si="4"/>
        <v>0.0273972602739727</v>
      </c>
    </row>
    <row r="270" s="4" customFormat="1" customHeight="1" spans="1:5">
      <c r="A270" s="17">
        <v>2100403</v>
      </c>
      <c r="B270" s="18" t="s">
        <v>315</v>
      </c>
      <c r="C270" s="19">
        <v>2</v>
      </c>
      <c r="D270" s="20">
        <v>3</v>
      </c>
      <c r="E270" s="24">
        <f t="shared" si="4"/>
        <v>0.5</v>
      </c>
    </row>
    <row r="271" s="4" customFormat="1" customHeight="1" spans="1:5">
      <c r="A271" s="17">
        <v>2100407</v>
      </c>
      <c r="B271" s="18" t="s">
        <v>316</v>
      </c>
      <c r="C271" s="19">
        <v>228</v>
      </c>
      <c r="D271" s="20">
        <v>200</v>
      </c>
      <c r="E271" s="24">
        <f t="shared" si="4"/>
        <v>-0.12280701754386</v>
      </c>
    </row>
    <row r="272" s="4" customFormat="1" customHeight="1" spans="1:5">
      <c r="A272" s="17">
        <v>2100408</v>
      </c>
      <c r="B272" s="18" t="s">
        <v>317</v>
      </c>
      <c r="C272" s="19">
        <v>4702</v>
      </c>
      <c r="D272" s="20">
        <v>4500</v>
      </c>
      <c r="E272" s="24">
        <f t="shared" si="4"/>
        <v>-0.0429604423649511</v>
      </c>
    </row>
    <row r="273" s="4" customFormat="1" customHeight="1" spans="1:5">
      <c r="A273" s="17">
        <v>2100409</v>
      </c>
      <c r="B273" s="18" t="s">
        <v>318</v>
      </c>
      <c r="C273" s="19">
        <v>455</v>
      </c>
      <c r="D273" s="20">
        <v>450</v>
      </c>
      <c r="E273" s="24">
        <f t="shared" si="4"/>
        <v>-0.0109890109890109</v>
      </c>
    </row>
    <row r="274" s="4" customFormat="1" customHeight="1" spans="1:5">
      <c r="A274" s="17">
        <v>2100410</v>
      </c>
      <c r="B274" s="18" t="s">
        <v>319</v>
      </c>
      <c r="C274" s="19">
        <v>6</v>
      </c>
      <c r="D274" s="20">
        <v>5</v>
      </c>
      <c r="E274" s="24">
        <f t="shared" si="4"/>
        <v>-0.166666666666667</v>
      </c>
    </row>
    <row r="275" s="4" customFormat="1" customHeight="1" spans="1:5">
      <c r="A275" s="17">
        <v>2100499</v>
      </c>
      <c r="B275" s="18" t="s">
        <v>320</v>
      </c>
      <c r="C275" s="19">
        <v>220</v>
      </c>
      <c r="D275" s="20">
        <v>200</v>
      </c>
      <c r="E275" s="24">
        <f t="shared" si="4"/>
        <v>-0.0909090909090909</v>
      </c>
    </row>
    <row r="276" s="4" customFormat="1" customHeight="1" spans="1:5">
      <c r="A276" s="17">
        <v>21007</v>
      </c>
      <c r="B276" s="18" t="s">
        <v>321</v>
      </c>
      <c r="C276" s="19">
        <v>1258</v>
      </c>
      <c r="D276" s="20">
        <v>1100</v>
      </c>
      <c r="E276" s="24">
        <f t="shared" si="4"/>
        <v>-0.125596184419714</v>
      </c>
    </row>
    <row r="277" s="4" customFormat="1" customHeight="1" spans="1:5">
      <c r="A277" s="17">
        <v>2100717</v>
      </c>
      <c r="B277" s="18" t="s">
        <v>322</v>
      </c>
      <c r="C277" s="19">
        <v>1155</v>
      </c>
      <c r="D277" s="20">
        <v>1000</v>
      </c>
      <c r="E277" s="24">
        <f t="shared" si="4"/>
        <v>-0.134199134199134</v>
      </c>
    </row>
    <row r="278" s="4" customFormat="1" customHeight="1" spans="1:5">
      <c r="A278" s="17">
        <v>2100799</v>
      </c>
      <c r="B278" s="18" t="s">
        <v>323</v>
      </c>
      <c r="C278" s="19">
        <v>103</v>
      </c>
      <c r="D278" s="20">
        <v>100</v>
      </c>
      <c r="E278" s="24">
        <f t="shared" si="4"/>
        <v>-0.029126213592233</v>
      </c>
    </row>
    <row r="279" s="4" customFormat="1" customHeight="1" spans="1:5">
      <c r="A279" s="17" t="s">
        <v>324</v>
      </c>
      <c r="B279" s="18" t="s">
        <v>325</v>
      </c>
      <c r="C279" s="19">
        <v>9409</v>
      </c>
      <c r="D279" s="20">
        <v>8600</v>
      </c>
      <c r="E279" s="24">
        <f t="shared" si="4"/>
        <v>-0.0859815070677011</v>
      </c>
    </row>
    <row r="280" s="4" customFormat="1" customHeight="1" spans="1:5">
      <c r="A280" s="17" t="s">
        <v>326</v>
      </c>
      <c r="B280" s="18" t="s">
        <v>327</v>
      </c>
      <c r="C280" s="19">
        <v>2212</v>
      </c>
      <c r="D280" s="20">
        <v>2000</v>
      </c>
      <c r="E280" s="24">
        <f t="shared" si="4"/>
        <v>-0.0958408679927667</v>
      </c>
    </row>
    <row r="281" s="4" customFormat="1" customHeight="1" spans="1:5">
      <c r="A281" s="17" t="s">
        <v>328</v>
      </c>
      <c r="B281" s="18" t="s">
        <v>329</v>
      </c>
      <c r="C281" s="20">
        <v>5363</v>
      </c>
      <c r="D281" s="20">
        <v>4800</v>
      </c>
      <c r="E281" s="24">
        <f t="shared" si="4"/>
        <v>-0.104978556777923</v>
      </c>
    </row>
    <row r="282" s="4" customFormat="1" customHeight="1" spans="1:5">
      <c r="A282" s="17" t="s">
        <v>330</v>
      </c>
      <c r="B282" s="18" t="s">
        <v>331</v>
      </c>
      <c r="C282" s="19">
        <v>1834</v>
      </c>
      <c r="D282" s="20">
        <v>1800</v>
      </c>
      <c r="E282" s="24">
        <f t="shared" si="4"/>
        <v>-0.0185387131952017</v>
      </c>
    </row>
    <row r="283" s="4" customFormat="1" customHeight="1" spans="1:5">
      <c r="A283" s="17" t="s">
        <v>332</v>
      </c>
      <c r="B283" s="18" t="s">
        <v>333</v>
      </c>
      <c r="C283" s="19">
        <v>8514</v>
      </c>
      <c r="D283" s="20">
        <v>7950</v>
      </c>
      <c r="E283" s="24">
        <f t="shared" si="4"/>
        <v>-0.0662438336856942</v>
      </c>
    </row>
    <row r="284" s="4" customFormat="1" customHeight="1" spans="1:5">
      <c r="A284" s="17">
        <v>2101201</v>
      </c>
      <c r="B284" s="18" t="s">
        <v>334</v>
      </c>
      <c r="C284" s="19">
        <v>2822</v>
      </c>
      <c r="D284" s="20">
        <v>2500</v>
      </c>
      <c r="E284" s="24">
        <f t="shared" si="4"/>
        <v>-0.114103472714387</v>
      </c>
    </row>
    <row r="285" s="4" customFormat="1" customHeight="1" spans="1:5">
      <c r="A285" s="17" t="s">
        <v>335</v>
      </c>
      <c r="B285" s="18" t="s">
        <v>336</v>
      </c>
      <c r="C285" s="19">
        <v>5546</v>
      </c>
      <c r="D285" s="20">
        <v>5300</v>
      </c>
      <c r="E285" s="24">
        <f t="shared" si="4"/>
        <v>-0.0443562928236567</v>
      </c>
    </row>
    <row r="286" s="4" customFormat="1" customHeight="1" spans="1:5">
      <c r="A286" s="17" t="s">
        <v>337</v>
      </c>
      <c r="B286" s="18" t="s">
        <v>338</v>
      </c>
      <c r="C286" s="19">
        <v>146</v>
      </c>
      <c r="D286" s="20">
        <v>150</v>
      </c>
      <c r="E286" s="24">
        <f t="shared" si="4"/>
        <v>0.0273972602739727</v>
      </c>
    </row>
    <row r="287" s="4" customFormat="1" customHeight="1" spans="1:5">
      <c r="A287" s="17" t="s">
        <v>339</v>
      </c>
      <c r="B287" s="18" t="s">
        <v>340</v>
      </c>
      <c r="C287" s="19">
        <v>5930</v>
      </c>
      <c r="D287" s="20">
        <v>5302</v>
      </c>
      <c r="E287" s="24">
        <f t="shared" si="4"/>
        <v>-0.105902192242833</v>
      </c>
    </row>
    <row r="288" s="4" customFormat="1" customHeight="1" spans="1:5">
      <c r="A288" s="17" t="s">
        <v>341</v>
      </c>
      <c r="B288" s="18" t="s">
        <v>342</v>
      </c>
      <c r="C288" s="19">
        <v>5930</v>
      </c>
      <c r="D288" s="20">
        <v>5302</v>
      </c>
      <c r="E288" s="24">
        <f t="shared" si="4"/>
        <v>-0.105902192242833</v>
      </c>
    </row>
    <row r="289" s="4" customFormat="1" customHeight="1" spans="1:5">
      <c r="A289" s="17" t="s">
        <v>343</v>
      </c>
      <c r="B289" s="18" t="s">
        <v>344</v>
      </c>
      <c r="C289" s="19">
        <v>1048</v>
      </c>
      <c r="D289" s="20">
        <v>1000</v>
      </c>
      <c r="E289" s="24">
        <f t="shared" si="4"/>
        <v>-0.0458015267175572</v>
      </c>
    </row>
    <row r="290" s="4" customFormat="1" customHeight="1" spans="1:5">
      <c r="A290" s="17" t="s">
        <v>345</v>
      </c>
      <c r="B290" s="18" t="s">
        <v>346</v>
      </c>
      <c r="C290" s="19">
        <v>1048</v>
      </c>
      <c r="D290" s="20">
        <v>1000</v>
      </c>
      <c r="E290" s="24">
        <f t="shared" si="4"/>
        <v>-0.0458015267175572</v>
      </c>
    </row>
    <row r="291" s="4" customFormat="1" customHeight="1" spans="1:5">
      <c r="A291" s="17">
        <v>21017</v>
      </c>
      <c r="B291" s="18" t="s">
        <v>347</v>
      </c>
      <c r="C291" s="19">
        <v>110</v>
      </c>
      <c r="D291" s="20">
        <v>120</v>
      </c>
      <c r="E291" s="24">
        <f t="shared" si="4"/>
        <v>0.0909090909090908</v>
      </c>
    </row>
    <row r="292" s="4" customFormat="1" customHeight="1" spans="1:5">
      <c r="A292" s="17">
        <v>2101704</v>
      </c>
      <c r="B292" s="18" t="s">
        <v>348</v>
      </c>
      <c r="C292" s="19">
        <v>110</v>
      </c>
      <c r="D292" s="20">
        <v>120</v>
      </c>
      <c r="E292" s="24">
        <f t="shared" si="4"/>
        <v>0.0909090909090908</v>
      </c>
    </row>
    <row r="293" s="4" customFormat="1" customHeight="1" spans="1:5">
      <c r="A293" s="17">
        <v>21019</v>
      </c>
      <c r="B293" s="18" t="s">
        <v>349</v>
      </c>
      <c r="C293" s="19">
        <v>5116</v>
      </c>
      <c r="D293" s="20">
        <v>6400</v>
      </c>
      <c r="E293" s="24">
        <f t="shared" si="4"/>
        <v>0.250977326035966</v>
      </c>
    </row>
    <row r="294" s="4" customFormat="1" customHeight="1" spans="1:5">
      <c r="A294" s="17">
        <v>2101902</v>
      </c>
      <c r="B294" s="18" t="s">
        <v>350</v>
      </c>
      <c r="C294" s="19">
        <v>5116</v>
      </c>
      <c r="D294" s="20">
        <v>6400</v>
      </c>
      <c r="E294" s="24">
        <f t="shared" si="4"/>
        <v>0.250977326035966</v>
      </c>
    </row>
    <row r="295" s="4" customFormat="1" customHeight="1" spans="1:5">
      <c r="A295" s="17" t="s">
        <v>351</v>
      </c>
      <c r="B295" s="18" t="s">
        <v>352</v>
      </c>
      <c r="C295" s="19">
        <v>334</v>
      </c>
      <c r="D295" s="20">
        <v>300</v>
      </c>
      <c r="E295" s="24">
        <f t="shared" si="4"/>
        <v>-0.101796407185629</v>
      </c>
    </row>
    <row r="296" s="4" customFormat="1" customHeight="1" spans="1:5">
      <c r="A296" s="17" t="s">
        <v>353</v>
      </c>
      <c r="B296" s="18" t="s">
        <v>354</v>
      </c>
      <c r="C296" s="19">
        <v>334</v>
      </c>
      <c r="D296" s="20">
        <v>300</v>
      </c>
      <c r="E296" s="24">
        <f t="shared" si="4"/>
        <v>-0.101796407185629</v>
      </c>
    </row>
    <row r="297" s="5" customFormat="1" customHeight="1" spans="1:5">
      <c r="A297" s="25" t="s">
        <v>355</v>
      </c>
      <c r="B297" s="26" t="s">
        <v>356</v>
      </c>
      <c r="C297" s="16">
        <f>C298+C300+C302+C306+C309+C313+C315</f>
        <v>20478</v>
      </c>
      <c r="D297" s="16">
        <f>D298+D300+D302+D306+D309+D313+D315</f>
        <v>21000</v>
      </c>
      <c r="E297" s="23">
        <f t="shared" si="4"/>
        <v>0.0254907705830647</v>
      </c>
    </row>
    <row r="298" s="4" customFormat="1" customHeight="1" spans="1:5">
      <c r="A298" s="17" t="s">
        <v>357</v>
      </c>
      <c r="B298" s="18" t="s">
        <v>358</v>
      </c>
      <c r="C298" s="19">
        <v>4158</v>
      </c>
      <c r="D298" s="20">
        <v>4625</v>
      </c>
      <c r="E298" s="24">
        <f t="shared" si="4"/>
        <v>0.112313612313612</v>
      </c>
    </row>
    <row r="299" s="4" customFormat="1" customHeight="1" spans="1:5">
      <c r="A299" s="17" t="s">
        <v>359</v>
      </c>
      <c r="B299" s="18" t="s">
        <v>360</v>
      </c>
      <c r="C299" s="19">
        <v>4158</v>
      </c>
      <c r="D299" s="20">
        <v>4625</v>
      </c>
      <c r="E299" s="24">
        <f t="shared" si="4"/>
        <v>0.112313612313612</v>
      </c>
    </row>
    <row r="300" s="4" customFormat="1" customHeight="1" spans="1:5">
      <c r="A300" s="17" t="s">
        <v>361</v>
      </c>
      <c r="B300" s="18" t="s">
        <v>362</v>
      </c>
      <c r="C300" s="19">
        <v>139</v>
      </c>
      <c r="D300" s="20">
        <v>120</v>
      </c>
      <c r="E300" s="24">
        <f t="shared" si="4"/>
        <v>-0.136690647482014</v>
      </c>
    </row>
    <row r="301" s="4" customFormat="1" customHeight="1" spans="1:5">
      <c r="A301" s="17" t="s">
        <v>363</v>
      </c>
      <c r="B301" s="18" t="s">
        <v>364</v>
      </c>
      <c r="C301" s="19">
        <v>139</v>
      </c>
      <c r="D301" s="20">
        <v>120</v>
      </c>
      <c r="E301" s="24">
        <f t="shared" si="4"/>
        <v>-0.136690647482014</v>
      </c>
    </row>
    <row r="302" s="4" customFormat="1" customHeight="1" spans="1:5">
      <c r="A302" s="17" t="s">
        <v>365</v>
      </c>
      <c r="B302" s="18" t="s">
        <v>366</v>
      </c>
      <c r="C302" s="19">
        <v>5533</v>
      </c>
      <c r="D302" s="20">
        <v>5700</v>
      </c>
      <c r="E302" s="24">
        <f t="shared" si="4"/>
        <v>0.0301825411169347</v>
      </c>
    </row>
    <row r="303" s="4" customFormat="1" customHeight="1" spans="1:5">
      <c r="A303" s="17" t="s">
        <v>367</v>
      </c>
      <c r="B303" s="18" t="s">
        <v>368</v>
      </c>
      <c r="C303" s="19">
        <v>1585</v>
      </c>
      <c r="D303" s="20">
        <v>1600</v>
      </c>
      <c r="E303" s="24">
        <f t="shared" si="4"/>
        <v>0.00946372239747628</v>
      </c>
    </row>
    <row r="304" s="4" customFormat="1" customHeight="1" spans="1:5">
      <c r="A304" s="17" t="s">
        <v>369</v>
      </c>
      <c r="B304" s="18" t="s">
        <v>370</v>
      </c>
      <c r="C304" s="19">
        <v>3842</v>
      </c>
      <c r="D304" s="20">
        <v>4000</v>
      </c>
      <c r="E304" s="24">
        <f t="shared" si="4"/>
        <v>0.0411244143675169</v>
      </c>
    </row>
    <row r="305" s="4" customFormat="1" customHeight="1" spans="1:5">
      <c r="A305" s="17" t="s">
        <v>371</v>
      </c>
      <c r="B305" s="18" t="s">
        <v>372</v>
      </c>
      <c r="C305" s="19">
        <v>106</v>
      </c>
      <c r="D305" s="20">
        <v>100</v>
      </c>
      <c r="E305" s="24">
        <f t="shared" si="4"/>
        <v>-0.0566037735849056</v>
      </c>
    </row>
    <row r="306" s="4" customFormat="1" customHeight="1" spans="1:5">
      <c r="A306" s="17" t="s">
        <v>373</v>
      </c>
      <c r="B306" s="18" t="s">
        <v>374</v>
      </c>
      <c r="C306" s="19">
        <v>7053</v>
      </c>
      <c r="D306" s="20">
        <v>7000</v>
      </c>
      <c r="E306" s="24">
        <f t="shared" si="4"/>
        <v>-0.00751453282291226</v>
      </c>
    </row>
    <row r="307" s="4" customFormat="1" customHeight="1" spans="1:5">
      <c r="A307" s="17">
        <v>2110401</v>
      </c>
      <c r="B307" s="18" t="s">
        <v>375</v>
      </c>
      <c r="C307" s="19">
        <v>4260</v>
      </c>
      <c r="D307" s="20">
        <v>4000</v>
      </c>
      <c r="E307" s="24">
        <f t="shared" si="4"/>
        <v>-0.0610328638497653</v>
      </c>
    </row>
    <row r="308" s="4" customFormat="1" customHeight="1" spans="1:5">
      <c r="A308" s="17" t="s">
        <v>376</v>
      </c>
      <c r="B308" s="18" t="s">
        <v>377</v>
      </c>
      <c r="C308" s="19">
        <v>2793</v>
      </c>
      <c r="D308" s="20">
        <v>3000</v>
      </c>
      <c r="E308" s="24">
        <f t="shared" si="4"/>
        <v>0.0741138560687433</v>
      </c>
    </row>
    <row r="309" s="4" customFormat="1" customHeight="1" spans="1:5">
      <c r="A309" s="17" t="s">
        <v>378</v>
      </c>
      <c r="B309" s="18" t="s">
        <v>379</v>
      </c>
      <c r="C309" s="19">
        <v>2787</v>
      </c>
      <c r="D309" s="20">
        <v>2725</v>
      </c>
      <c r="E309" s="24">
        <f t="shared" si="4"/>
        <v>-0.0222461428058844</v>
      </c>
    </row>
    <row r="310" s="4" customFormat="1" customHeight="1" spans="1:5">
      <c r="A310" s="17" t="s">
        <v>380</v>
      </c>
      <c r="B310" s="18" t="s">
        <v>381</v>
      </c>
      <c r="C310" s="19">
        <v>2668</v>
      </c>
      <c r="D310" s="20">
        <v>2600</v>
      </c>
      <c r="E310" s="24">
        <f t="shared" si="4"/>
        <v>-0.025487256371814</v>
      </c>
    </row>
    <row r="311" s="4" customFormat="1" customHeight="1" spans="1:5">
      <c r="A311" s="17" t="s">
        <v>382</v>
      </c>
      <c r="B311" s="18" t="s">
        <v>383</v>
      </c>
      <c r="C311" s="19">
        <v>117</v>
      </c>
      <c r="D311" s="20">
        <v>120</v>
      </c>
      <c r="E311" s="24">
        <f t="shared" si="4"/>
        <v>0.0256410256410255</v>
      </c>
    </row>
    <row r="312" s="4" customFormat="1" customHeight="1" spans="1:5">
      <c r="A312" s="17" t="s">
        <v>384</v>
      </c>
      <c r="B312" s="18" t="s">
        <v>385</v>
      </c>
      <c r="C312" s="19">
        <v>2</v>
      </c>
      <c r="D312" s="20">
        <v>5</v>
      </c>
      <c r="E312" s="24">
        <f t="shared" si="4"/>
        <v>1.5</v>
      </c>
    </row>
    <row r="313" s="4" customFormat="1" customHeight="1" spans="1:5">
      <c r="A313" s="17" t="s">
        <v>386</v>
      </c>
      <c r="B313" s="18" t="s">
        <v>387</v>
      </c>
      <c r="C313" s="19">
        <v>25</v>
      </c>
      <c r="D313" s="20">
        <v>30</v>
      </c>
      <c r="E313" s="24">
        <f t="shared" si="4"/>
        <v>0.2</v>
      </c>
    </row>
    <row r="314" s="4" customFormat="1" customHeight="1" spans="1:5">
      <c r="A314" s="17" t="s">
        <v>388</v>
      </c>
      <c r="B314" s="18" t="s">
        <v>389</v>
      </c>
      <c r="C314" s="19">
        <v>25</v>
      </c>
      <c r="D314" s="20">
        <v>30</v>
      </c>
      <c r="E314" s="24">
        <f t="shared" si="4"/>
        <v>0.2</v>
      </c>
    </row>
    <row r="315" s="4" customFormat="1" customHeight="1" spans="1:5">
      <c r="A315" s="17" t="s">
        <v>390</v>
      </c>
      <c r="B315" s="18" t="s">
        <v>391</v>
      </c>
      <c r="C315" s="19">
        <v>783</v>
      </c>
      <c r="D315" s="20">
        <v>800</v>
      </c>
      <c r="E315" s="24">
        <f t="shared" si="4"/>
        <v>0.0217113665389528</v>
      </c>
    </row>
    <row r="316" s="4" customFormat="1" customHeight="1" spans="1:5">
      <c r="A316" s="17" t="s">
        <v>392</v>
      </c>
      <c r="B316" s="18" t="s">
        <v>393</v>
      </c>
      <c r="C316" s="19">
        <v>783</v>
      </c>
      <c r="D316" s="20">
        <v>800</v>
      </c>
      <c r="E316" s="24">
        <f t="shared" si="4"/>
        <v>0.0217113665389528</v>
      </c>
    </row>
    <row r="317" s="5" customFormat="1" customHeight="1" spans="1:5">
      <c r="A317" s="25" t="s">
        <v>394</v>
      </c>
      <c r="B317" s="26" t="s">
        <v>395</v>
      </c>
      <c r="C317" s="16">
        <f>C318+C326+C329+C331+C333</f>
        <v>23083</v>
      </c>
      <c r="D317" s="16">
        <f>D318+D326+D329+D331+D333</f>
        <v>22500</v>
      </c>
      <c r="E317" s="23">
        <f t="shared" si="4"/>
        <v>-0.0252566824069662</v>
      </c>
    </row>
    <row r="318" s="4" customFormat="1" customHeight="1" spans="1:5">
      <c r="A318" s="17" t="s">
        <v>396</v>
      </c>
      <c r="B318" s="18" t="s">
        <v>397</v>
      </c>
      <c r="C318" s="19">
        <v>8434</v>
      </c>
      <c r="D318" s="20">
        <v>8500</v>
      </c>
      <c r="E318" s="24">
        <f t="shared" si="4"/>
        <v>0.00782546834242348</v>
      </c>
    </row>
    <row r="319" s="4" customFormat="1" customHeight="1" spans="1:5">
      <c r="A319" s="17" t="s">
        <v>398</v>
      </c>
      <c r="B319" s="18" t="s">
        <v>10</v>
      </c>
      <c r="C319" s="19">
        <v>1286</v>
      </c>
      <c r="D319" s="20">
        <v>1200</v>
      </c>
      <c r="E319" s="24">
        <f t="shared" si="4"/>
        <v>-0.0668740279937792</v>
      </c>
    </row>
    <row r="320" s="4" customFormat="1" customHeight="1" spans="1:5">
      <c r="A320" s="17" t="s">
        <v>399</v>
      </c>
      <c r="B320" s="18" t="s">
        <v>12</v>
      </c>
      <c r="C320" s="19">
        <v>81</v>
      </c>
      <c r="D320" s="20">
        <v>80</v>
      </c>
      <c r="E320" s="24">
        <f t="shared" si="4"/>
        <v>-0.0123456790123457</v>
      </c>
    </row>
    <row r="321" s="4" customFormat="1" customHeight="1" spans="1:5">
      <c r="A321" s="17" t="s">
        <v>400</v>
      </c>
      <c r="B321" s="18" t="s">
        <v>14</v>
      </c>
      <c r="C321" s="19">
        <v>71</v>
      </c>
      <c r="D321" s="20">
        <v>70</v>
      </c>
      <c r="E321" s="24">
        <f t="shared" si="4"/>
        <v>-0.0140845070422535</v>
      </c>
    </row>
    <row r="322" s="4" customFormat="1" customHeight="1" spans="1:5">
      <c r="A322" s="17" t="s">
        <v>401</v>
      </c>
      <c r="B322" s="18" t="s">
        <v>402</v>
      </c>
      <c r="C322" s="19">
        <v>967</v>
      </c>
      <c r="D322" s="20">
        <v>900</v>
      </c>
      <c r="E322" s="24">
        <f t="shared" si="4"/>
        <v>-0.0692864529472595</v>
      </c>
    </row>
    <row r="323" s="4" customFormat="1" customHeight="1" spans="1:5">
      <c r="A323" s="17" t="s">
        <v>403</v>
      </c>
      <c r="B323" s="18" t="s">
        <v>404</v>
      </c>
      <c r="C323" s="19">
        <v>608</v>
      </c>
      <c r="D323" s="20">
        <v>600</v>
      </c>
      <c r="E323" s="24">
        <f t="shared" si="4"/>
        <v>-0.0131578947368421</v>
      </c>
    </row>
    <row r="324" s="4" customFormat="1" customHeight="1" spans="1:5">
      <c r="A324" s="17" t="s">
        <v>405</v>
      </c>
      <c r="B324" s="18" t="s">
        <v>406</v>
      </c>
      <c r="C324" s="19">
        <v>927</v>
      </c>
      <c r="D324" s="20">
        <v>800</v>
      </c>
      <c r="E324" s="24">
        <f t="shared" si="4"/>
        <v>-0.137001078748652</v>
      </c>
    </row>
    <row r="325" s="4" customFormat="1" customHeight="1" spans="1:5">
      <c r="A325" s="17" t="s">
        <v>407</v>
      </c>
      <c r="B325" s="18" t="s">
        <v>408</v>
      </c>
      <c r="C325" s="19">
        <v>4494</v>
      </c>
      <c r="D325" s="20">
        <v>4850</v>
      </c>
      <c r="E325" s="24">
        <f t="shared" ref="E325:E388" si="5">(D325/C325-1)*100%</f>
        <v>0.0792167334223408</v>
      </c>
    </row>
    <row r="326" s="4" customFormat="1" customHeight="1" spans="1:5">
      <c r="A326" s="17" t="s">
        <v>409</v>
      </c>
      <c r="B326" s="18" t="s">
        <v>410</v>
      </c>
      <c r="C326" s="20">
        <v>7198</v>
      </c>
      <c r="D326" s="20">
        <v>7000</v>
      </c>
      <c r="E326" s="24">
        <f t="shared" si="5"/>
        <v>-0.027507641011392</v>
      </c>
    </row>
    <row r="327" s="4" customFormat="1" customHeight="1" spans="1:5">
      <c r="A327" s="17" t="s">
        <v>411</v>
      </c>
      <c r="B327" s="18" t="s">
        <v>412</v>
      </c>
      <c r="C327" s="19">
        <v>1412</v>
      </c>
      <c r="D327" s="20">
        <v>1200</v>
      </c>
      <c r="E327" s="24">
        <f t="shared" si="5"/>
        <v>-0.15014164305949</v>
      </c>
    </row>
    <row r="328" s="4" customFormat="1" customHeight="1" spans="1:5">
      <c r="A328" s="17" t="s">
        <v>413</v>
      </c>
      <c r="B328" s="18" t="s">
        <v>414</v>
      </c>
      <c r="C328" s="19">
        <v>5786</v>
      </c>
      <c r="D328" s="20">
        <v>5800</v>
      </c>
      <c r="E328" s="24">
        <f t="shared" si="5"/>
        <v>0.00241963359834085</v>
      </c>
    </row>
    <row r="329" s="4" customFormat="1" customHeight="1" spans="1:5">
      <c r="A329" s="17" t="s">
        <v>415</v>
      </c>
      <c r="B329" s="18" t="s">
        <v>416</v>
      </c>
      <c r="C329" s="19">
        <v>6929</v>
      </c>
      <c r="D329" s="20">
        <v>6500</v>
      </c>
      <c r="E329" s="24">
        <f t="shared" si="5"/>
        <v>-0.0619136960600375</v>
      </c>
    </row>
    <row r="330" s="4" customFormat="1" customHeight="1" spans="1:5">
      <c r="A330" s="17" t="s">
        <v>417</v>
      </c>
      <c r="B330" s="18" t="s">
        <v>418</v>
      </c>
      <c r="C330" s="19">
        <v>6929</v>
      </c>
      <c r="D330" s="20">
        <v>6500</v>
      </c>
      <c r="E330" s="24">
        <f t="shared" si="5"/>
        <v>-0.0619136960600375</v>
      </c>
    </row>
    <row r="331" s="4" customFormat="1" customHeight="1" spans="1:5">
      <c r="A331" s="17" t="s">
        <v>419</v>
      </c>
      <c r="B331" s="18" t="s">
        <v>420</v>
      </c>
      <c r="C331" s="19">
        <v>372</v>
      </c>
      <c r="D331" s="20">
        <v>400</v>
      </c>
      <c r="E331" s="24">
        <f t="shared" si="5"/>
        <v>0.075268817204301</v>
      </c>
    </row>
    <row r="332" s="4" customFormat="1" customHeight="1" spans="1:5">
      <c r="A332" s="17" t="s">
        <v>421</v>
      </c>
      <c r="B332" s="18" t="s">
        <v>422</v>
      </c>
      <c r="C332" s="19">
        <v>372</v>
      </c>
      <c r="D332" s="20">
        <v>400</v>
      </c>
      <c r="E332" s="24">
        <f t="shared" si="5"/>
        <v>0.075268817204301</v>
      </c>
    </row>
    <row r="333" s="4" customFormat="1" customHeight="1" spans="1:5">
      <c r="A333" s="17" t="s">
        <v>423</v>
      </c>
      <c r="B333" s="18" t="s">
        <v>424</v>
      </c>
      <c r="C333" s="19">
        <v>150</v>
      </c>
      <c r="D333" s="20">
        <v>100</v>
      </c>
      <c r="E333" s="24">
        <f t="shared" si="5"/>
        <v>-0.333333333333333</v>
      </c>
    </row>
    <row r="334" s="4" customFormat="1" customHeight="1" spans="1:5">
      <c r="A334" s="17" t="s">
        <v>425</v>
      </c>
      <c r="B334" s="18" t="s">
        <v>426</v>
      </c>
      <c r="C334" s="19">
        <v>150</v>
      </c>
      <c r="D334" s="20">
        <v>100</v>
      </c>
      <c r="E334" s="24">
        <f t="shared" si="5"/>
        <v>-0.333333333333333</v>
      </c>
    </row>
    <row r="335" s="5" customFormat="1" customHeight="1" spans="1:5">
      <c r="A335" s="25" t="s">
        <v>427</v>
      </c>
      <c r="B335" s="26" t="s">
        <v>428</v>
      </c>
      <c r="C335" s="16">
        <f>C336+C354+C366+C378+C382+C387+C392+C390</f>
        <v>97052</v>
      </c>
      <c r="D335" s="16">
        <f>D336+D354+D366+D378+D382+D387+D392+D390</f>
        <v>98000</v>
      </c>
      <c r="E335" s="23">
        <f t="shared" si="5"/>
        <v>0.00976795944442155</v>
      </c>
    </row>
    <row r="336" s="4" customFormat="1" customHeight="1" spans="1:5">
      <c r="A336" s="17" t="s">
        <v>429</v>
      </c>
      <c r="B336" s="18" t="s">
        <v>430</v>
      </c>
      <c r="C336" s="20">
        <v>25559</v>
      </c>
      <c r="D336" s="20">
        <v>25475</v>
      </c>
      <c r="E336" s="24">
        <f t="shared" si="5"/>
        <v>-0.00328651355686838</v>
      </c>
    </row>
    <row r="337" s="4" customFormat="1" customHeight="1" spans="1:5">
      <c r="A337" s="17" t="s">
        <v>431</v>
      </c>
      <c r="B337" s="18" t="s">
        <v>10</v>
      </c>
      <c r="C337" s="19">
        <v>3502</v>
      </c>
      <c r="D337" s="20">
        <v>3200</v>
      </c>
      <c r="E337" s="24">
        <f t="shared" si="5"/>
        <v>-0.0862364363221017</v>
      </c>
    </row>
    <row r="338" s="4" customFormat="1" customHeight="1" spans="1:5">
      <c r="A338" s="17" t="s">
        <v>432</v>
      </c>
      <c r="B338" s="18" t="s">
        <v>12</v>
      </c>
      <c r="C338" s="19">
        <v>13</v>
      </c>
      <c r="D338" s="20">
        <v>12</v>
      </c>
      <c r="E338" s="24">
        <f t="shared" si="5"/>
        <v>-0.0769230769230769</v>
      </c>
    </row>
    <row r="339" s="4" customFormat="1" customHeight="1" spans="1:5">
      <c r="A339" s="17" t="s">
        <v>433</v>
      </c>
      <c r="B339" s="18" t="s">
        <v>29</v>
      </c>
      <c r="C339" s="19">
        <v>931</v>
      </c>
      <c r="D339" s="20">
        <v>900</v>
      </c>
      <c r="E339" s="24">
        <f t="shared" si="5"/>
        <v>-0.033297529538131</v>
      </c>
    </row>
    <row r="340" s="4" customFormat="1" customHeight="1" spans="1:5">
      <c r="A340" s="17" t="s">
        <v>434</v>
      </c>
      <c r="B340" s="18" t="s">
        <v>435</v>
      </c>
      <c r="C340" s="19">
        <v>341</v>
      </c>
      <c r="D340" s="20">
        <v>350</v>
      </c>
      <c r="E340" s="24">
        <f t="shared" si="5"/>
        <v>0.0263929618768328</v>
      </c>
    </row>
    <row r="341" s="4" customFormat="1" customHeight="1" spans="1:5">
      <c r="A341" s="17" t="s">
        <v>436</v>
      </c>
      <c r="B341" s="18" t="s">
        <v>437</v>
      </c>
      <c r="C341" s="19">
        <v>384</v>
      </c>
      <c r="D341" s="20">
        <v>400</v>
      </c>
      <c r="E341" s="24">
        <f t="shared" si="5"/>
        <v>0.0416666666666667</v>
      </c>
    </row>
    <row r="342" s="4" customFormat="1" customHeight="1" spans="1:5">
      <c r="A342" s="17" t="s">
        <v>438</v>
      </c>
      <c r="B342" s="18" t="s">
        <v>439</v>
      </c>
      <c r="C342" s="19">
        <v>99</v>
      </c>
      <c r="D342" s="20">
        <v>100</v>
      </c>
      <c r="E342" s="24">
        <f t="shared" si="5"/>
        <v>0.0101010101010102</v>
      </c>
    </row>
    <row r="343" s="4" customFormat="1" customHeight="1" spans="1:5">
      <c r="A343" s="17" t="s">
        <v>440</v>
      </c>
      <c r="B343" s="18" t="s">
        <v>441</v>
      </c>
      <c r="C343" s="19">
        <v>12</v>
      </c>
      <c r="D343" s="20">
        <v>10</v>
      </c>
      <c r="E343" s="24">
        <f t="shared" si="5"/>
        <v>-0.166666666666667</v>
      </c>
    </row>
    <row r="344" s="4" customFormat="1" customHeight="1" spans="1:5">
      <c r="A344" s="17" t="s">
        <v>442</v>
      </c>
      <c r="B344" s="18" t="s">
        <v>443</v>
      </c>
      <c r="C344" s="19">
        <v>24</v>
      </c>
      <c r="D344" s="20">
        <v>20</v>
      </c>
      <c r="E344" s="24">
        <f t="shared" si="5"/>
        <v>-0.166666666666667</v>
      </c>
    </row>
    <row r="345" s="4" customFormat="1" customHeight="1" spans="1:5">
      <c r="A345" s="17" t="s">
        <v>444</v>
      </c>
      <c r="B345" s="18" t="s">
        <v>445</v>
      </c>
      <c r="C345" s="19">
        <v>357</v>
      </c>
      <c r="D345" s="20">
        <v>360</v>
      </c>
      <c r="E345" s="24">
        <f t="shared" si="5"/>
        <v>0.00840336134453779</v>
      </c>
    </row>
    <row r="346" s="4" customFormat="1" customHeight="1" spans="1:5">
      <c r="A346" s="17">
        <v>2130120</v>
      </c>
      <c r="B346" s="18" t="s">
        <v>446</v>
      </c>
      <c r="C346" s="19">
        <v>5981</v>
      </c>
      <c r="D346" s="20">
        <v>6000</v>
      </c>
      <c r="E346" s="24">
        <f t="shared" si="5"/>
        <v>0.00317672629994981</v>
      </c>
    </row>
    <row r="347" s="4" customFormat="1" customHeight="1" spans="1:5">
      <c r="A347" s="17" t="s">
        <v>447</v>
      </c>
      <c r="B347" s="18" t="s">
        <v>448</v>
      </c>
      <c r="C347" s="19">
        <v>5028</v>
      </c>
      <c r="D347" s="20">
        <v>5000</v>
      </c>
      <c r="E347" s="24">
        <f t="shared" si="5"/>
        <v>-0.00556881463802705</v>
      </c>
    </row>
    <row r="348" s="4" customFormat="1" customHeight="1" spans="1:5">
      <c r="A348" s="17">
        <v>2130124</v>
      </c>
      <c r="B348" s="18" t="s">
        <v>449</v>
      </c>
      <c r="C348" s="19">
        <v>212</v>
      </c>
      <c r="D348" s="20">
        <v>200</v>
      </c>
      <c r="E348" s="24">
        <f t="shared" si="5"/>
        <v>-0.0566037735849056</v>
      </c>
    </row>
    <row r="349" s="4" customFormat="1" customHeight="1" spans="1:5">
      <c r="A349" s="17">
        <v>2130125</v>
      </c>
      <c r="B349" s="18" t="s">
        <v>450</v>
      </c>
      <c r="C349" s="19">
        <v>2</v>
      </c>
      <c r="D349" s="20">
        <v>3</v>
      </c>
      <c r="E349" s="24">
        <f t="shared" si="5"/>
        <v>0.5</v>
      </c>
    </row>
    <row r="350" s="4" customFormat="1" customHeight="1" spans="1:5">
      <c r="A350" s="17" t="s">
        <v>451</v>
      </c>
      <c r="B350" s="18" t="s">
        <v>452</v>
      </c>
      <c r="C350" s="19">
        <v>1775</v>
      </c>
      <c r="D350" s="20">
        <v>1800</v>
      </c>
      <c r="E350" s="24">
        <f t="shared" si="5"/>
        <v>0.0140845070422535</v>
      </c>
    </row>
    <row r="351" s="4" customFormat="1" customHeight="1" spans="1:5">
      <c r="A351" s="17">
        <v>2130148</v>
      </c>
      <c r="B351" s="18" t="s">
        <v>453</v>
      </c>
      <c r="C351" s="19">
        <v>123</v>
      </c>
      <c r="D351" s="20">
        <v>120</v>
      </c>
      <c r="E351" s="24">
        <f t="shared" si="5"/>
        <v>-0.024390243902439</v>
      </c>
    </row>
    <row r="352" s="4" customFormat="1" customHeight="1" spans="1:5">
      <c r="A352" s="17">
        <v>2130153</v>
      </c>
      <c r="B352" s="18" t="s">
        <v>454</v>
      </c>
      <c r="C352" s="19">
        <v>4896</v>
      </c>
      <c r="D352" s="20">
        <v>5000</v>
      </c>
      <c r="E352" s="24">
        <f t="shared" si="5"/>
        <v>0.0212418300653594</v>
      </c>
    </row>
    <row r="353" s="4" customFormat="1" customHeight="1" spans="1:5">
      <c r="A353" s="17" t="s">
        <v>455</v>
      </c>
      <c r="B353" s="18" t="s">
        <v>456</v>
      </c>
      <c r="C353" s="19">
        <v>1879</v>
      </c>
      <c r="D353" s="20">
        <v>2000</v>
      </c>
      <c r="E353" s="24">
        <f t="shared" si="5"/>
        <v>0.0643959552953699</v>
      </c>
    </row>
    <row r="354" s="4" customFormat="1" customHeight="1" spans="1:5">
      <c r="A354" s="17" t="s">
        <v>457</v>
      </c>
      <c r="B354" s="18" t="s">
        <v>458</v>
      </c>
      <c r="C354" s="20">
        <v>9051</v>
      </c>
      <c r="D354" s="20">
        <v>8970</v>
      </c>
      <c r="E354" s="24">
        <f t="shared" si="5"/>
        <v>-0.0089492873715612</v>
      </c>
    </row>
    <row r="355" s="4" customFormat="1" customHeight="1" spans="1:5">
      <c r="A355" s="17" t="s">
        <v>459</v>
      </c>
      <c r="B355" s="18" t="s">
        <v>10</v>
      </c>
      <c r="C355" s="19">
        <v>1228</v>
      </c>
      <c r="D355" s="20">
        <v>1200</v>
      </c>
      <c r="E355" s="24">
        <f t="shared" si="5"/>
        <v>-0.0228013029315961</v>
      </c>
    </row>
    <row r="356" s="4" customFormat="1" customHeight="1" spans="1:5">
      <c r="A356" s="17">
        <v>2130204</v>
      </c>
      <c r="B356" s="18" t="s">
        <v>460</v>
      </c>
      <c r="C356" s="20">
        <v>170</v>
      </c>
      <c r="D356" s="20">
        <v>200</v>
      </c>
      <c r="E356" s="24">
        <f t="shared" si="5"/>
        <v>0.176470588235294</v>
      </c>
    </row>
    <row r="357" s="4" customFormat="1" customHeight="1" spans="1:5">
      <c r="A357" s="17">
        <v>2130205</v>
      </c>
      <c r="B357" s="18" t="s">
        <v>461</v>
      </c>
      <c r="C357" s="19">
        <v>4599</v>
      </c>
      <c r="D357" s="20">
        <v>4500</v>
      </c>
      <c r="E357" s="24">
        <f t="shared" si="5"/>
        <v>-0.0215264187866928</v>
      </c>
    </row>
    <row r="358" s="4" customFormat="1" customHeight="1" spans="1:5">
      <c r="A358" s="17">
        <v>2130206</v>
      </c>
      <c r="B358" s="18" t="s">
        <v>462</v>
      </c>
      <c r="C358" s="19">
        <v>24</v>
      </c>
      <c r="D358" s="20">
        <v>20</v>
      </c>
      <c r="E358" s="24">
        <f t="shared" si="5"/>
        <v>-0.166666666666667</v>
      </c>
    </row>
    <row r="359" s="4" customFormat="1" customHeight="1" spans="1:5">
      <c r="A359" s="17">
        <v>2130207</v>
      </c>
      <c r="B359" s="18" t="s">
        <v>463</v>
      </c>
      <c r="C359" s="19">
        <v>19</v>
      </c>
      <c r="D359" s="20">
        <v>20</v>
      </c>
      <c r="E359" s="24">
        <f t="shared" si="5"/>
        <v>0.0526315789473684</v>
      </c>
    </row>
    <row r="360" s="4" customFormat="1" customHeight="1" spans="1:5">
      <c r="A360" s="17">
        <v>2130209</v>
      </c>
      <c r="B360" s="18" t="s">
        <v>464</v>
      </c>
      <c r="C360" s="19">
        <v>1742</v>
      </c>
      <c r="D360" s="20">
        <v>1800</v>
      </c>
      <c r="E360" s="24">
        <f t="shared" si="5"/>
        <v>0.0332950631458093</v>
      </c>
    </row>
    <row r="361" s="4" customFormat="1" customHeight="1" spans="1:5">
      <c r="A361" s="17">
        <v>2130211</v>
      </c>
      <c r="B361" s="18" t="s">
        <v>465</v>
      </c>
      <c r="C361" s="19">
        <v>83</v>
      </c>
      <c r="D361" s="20">
        <v>100</v>
      </c>
      <c r="E361" s="24">
        <f t="shared" si="5"/>
        <v>0.204819277108434</v>
      </c>
    </row>
    <row r="362" s="4" customFormat="1" customHeight="1" spans="1:5">
      <c r="A362" s="17">
        <v>2130212</v>
      </c>
      <c r="B362" s="18" t="s">
        <v>466</v>
      </c>
      <c r="C362" s="19">
        <v>132</v>
      </c>
      <c r="D362" s="20">
        <v>120</v>
      </c>
      <c r="E362" s="24">
        <f t="shared" si="5"/>
        <v>-0.0909090909090909</v>
      </c>
    </row>
    <row r="363" s="4" customFormat="1" customHeight="1" spans="1:5">
      <c r="A363" s="17">
        <v>2130223</v>
      </c>
      <c r="B363" s="18" t="s">
        <v>467</v>
      </c>
      <c r="C363" s="19">
        <v>58</v>
      </c>
      <c r="D363" s="20">
        <v>60</v>
      </c>
      <c r="E363" s="24">
        <f t="shared" si="5"/>
        <v>0.0344827586206897</v>
      </c>
    </row>
    <row r="364" s="4" customFormat="1" customHeight="1" spans="1:5">
      <c r="A364" s="17">
        <v>2130234</v>
      </c>
      <c r="B364" s="18" t="s">
        <v>468</v>
      </c>
      <c r="C364" s="19">
        <v>941</v>
      </c>
      <c r="D364" s="20">
        <v>900</v>
      </c>
      <c r="E364" s="24">
        <f t="shared" si="5"/>
        <v>-0.0435706695005313</v>
      </c>
    </row>
    <row r="365" s="4" customFormat="1" customHeight="1" spans="1:5">
      <c r="A365" s="17">
        <v>2130299</v>
      </c>
      <c r="B365" s="18" t="s">
        <v>469</v>
      </c>
      <c r="C365" s="19">
        <v>55</v>
      </c>
      <c r="D365" s="20">
        <v>50</v>
      </c>
      <c r="E365" s="24">
        <f t="shared" si="5"/>
        <v>-0.0909090909090909</v>
      </c>
    </row>
    <row r="366" s="4" customFormat="1" customHeight="1" spans="1:5">
      <c r="A366" s="17">
        <v>21303</v>
      </c>
      <c r="B366" s="18" t="s">
        <v>470</v>
      </c>
      <c r="C366" s="20">
        <v>12392</v>
      </c>
      <c r="D366" s="20">
        <v>12292</v>
      </c>
      <c r="E366" s="24">
        <f t="shared" si="5"/>
        <v>-0.00806972240154935</v>
      </c>
    </row>
    <row r="367" s="4" customFormat="1" customHeight="1" spans="1:5">
      <c r="A367" s="17">
        <v>2130301</v>
      </c>
      <c r="B367" s="18" t="s">
        <v>10</v>
      </c>
      <c r="C367" s="19">
        <v>1590</v>
      </c>
      <c r="D367" s="20">
        <v>1600</v>
      </c>
      <c r="E367" s="24">
        <f t="shared" si="5"/>
        <v>0.00628930817610063</v>
      </c>
    </row>
    <row r="368" s="4" customFormat="1" customHeight="1" spans="1:5">
      <c r="A368" s="17">
        <v>2130305</v>
      </c>
      <c r="B368" s="18" t="s">
        <v>471</v>
      </c>
      <c r="C368" s="19">
        <v>8199</v>
      </c>
      <c r="D368" s="20">
        <v>8000</v>
      </c>
      <c r="E368" s="24">
        <f t="shared" si="5"/>
        <v>-0.0242712525917795</v>
      </c>
    </row>
    <row r="369" s="4" customFormat="1" customHeight="1" spans="1:5">
      <c r="A369" s="17">
        <v>2130306</v>
      </c>
      <c r="B369" s="18" t="s">
        <v>472</v>
      </c>
      <c r="C369" s="19">
        <v>294</v>
      </c>
      <c r="D369" s="20">
        <v>300</v>
      </c>
      <c r="E369" s="24">
        <f t="shared" si="5"/>
        <v>0.0204081632653061</v>
      </c>
    </row>
    <row r="370" s="4" customFormat="1" customHeight="1" spans="1:5">
      <c r="A370" s="17">
        <v>2130310</v>
      </c>
      <c r="B370" s="18" t="s">
        <v>473</v>
      </c>
      <c r="C370" s="19">
        <v>103</v>
      </c>
      <c r="D370" s="20">
        <v>100</v>
      </c>
      <c r="E370" s="24">
        <f t="shared" si="5"/>
        <v>-0.029126213592233</v>
      </c>
    </row>
    <row r="371" s="4" customFormat="1" customHeight="1" spans="1:5">
      <c r="A371" s="17">
        <v>2130311</v>
      </c>
      <c r="B371" s="18" t="s">
        <v>474</v>
      </c>
      <c r="C371" s="19">
        <v>202</v>
      </c>
      <c r="D371" s="20">
        <v>200</v>
      </c>
      <c r="E371" s="24">
        <f t="shared" si="5"/>
        <v>-0.00990099009900991</v>
      </c>
    </row>
    <row r="372" s="4" customFormat="1" customHeight="1" spans="1:5">
      <c r="A372" s="17">
        <v>2130314</v>
      </c>
      <c r="B372" s="18" t="s">
        <v>475</v>
      </c>
      <c r="C372" s="19">
        <v>5</v>
      </c>
      <c r="D372" s="20">
        <v>6</v>
      </c>
      <c r="E372" s="24">
        <f t="shared" si="5"/>
        <v>0.2</v>
      </c>
    </row>
    <row r="373" s="4" customFormat="1" customHeight="1" spans="1:5">
      <c r="A373" s="17" t="s">
        <v>476</v>
      </c>
      <c r="B373" s="18" t="s">
        <v>477</v>
      </c>
      <c r="C373" s="19">
        <v>5</v>
      </c>
      <c r="D373" s="20">
        <v>6</v>
      </c>
      <c r="E373" s="24">
        <f t="shared" si="5"/>
        <v>0.2</v>
      </c>
    </row>
    <row r="374" s="4" customFormat="1" customHeight="1" spans="1:5">
      <c r="A374" s="17">
        <v>2130316</v>
      </c>
      <c r="B374" s="18" t="s">
        <v>478</v>
      </c>
      <c r="C374" s="19">
        <v>1728</v>
      </c>
      <c r="D374" s="20">
        <v>1800</v>
      </c>
      <c r="E374" s="24">
        <f t="shared" si="5"/>
        <v>0.0416666666666667</v>
      </c>
    </row>
    <row r="375" s="4" customFormat="1" customHeight="1" spans="1:5">
      <c r="A375" s="17">
        <v>2130321</v>
      </c>
      <c r="B375" s="18" t="s">
        <v>479</v>
      </c>
      <c r="C375" s="20">
        <v>7</v>
      </c>
      <c r="D375" s="20">
        <v>10</v>
      </c>
      <c r="E375" s="24">
        <f t="shared" si="5"/>
        <v>0.428571428571429</v>
      </c>
    </row>
    <row r="376" s="4" customFormat="1" customHeight="1" spans="1:5">
      <c r="A376" s="17">
        <v>2130335</v>
      </c>
      <c r="B376" s="18" t="s">
        <v>480</v>
      </c>
      <c r="C376" s="20">
        <v>118</v>
      </c>
      <c r="D376" s="20">
        <v>120</v>
      </c>
      <c r="E376" s="24">
        <f t="shared" si="5"/>
        <v>0.0169491525423728</v>
      </c>
    </row>
    <row r="377" s="4" customFormat="1" customHeight="1" spans="1:5">
      <c r="A377" s="17" t="s">
        <v>481</v>
      </c>
      <c r="B377" s="18" t="s">
        <v>482</v>
      </c>
      <c r="C377" s="19">
        <v>141</v>
      </c>
      <c r="D377" s="20">
        <v>150</v>
      </c>
      <c r="E377" s="24">
        <f t="shared" si="5"/>
        <v>0.0638297872340425</v>
      </c>
    </row>
    <row r="378" s="4" customFormat="1" customHeight="1" spans="1:5">
      <c r="A378" s="17">
        <v>21305</v>
      </c>
      <c r="B378" s="18" t="s">
        <v>483</v>
      </c>
      <c r="C378" s="20">
        <v>33249</v>
      </c>
      <c r="D378" s="20">
        <v>32050</v>
      </c>
      <c r="E378" s="24">
        <f t="shared" si="5"/>
        <v>-0.0360612349243586</v>
      </c>
    </row>
    <row r="379" s="4" customFormat="1" customHeight="1" spans="1:5">
      <c r="A379" s="17">
        <v>2130504</v>
      </c>
      <c r="B379" s="18" t="s">
        <v>484</v>
      </c>
      <c r="C379" s="19">
        <v>18901</v>
      </c>
      <c r="D379" s="20">
        <v>19000</v>
      </c>
      <c r="E379" s="24">
        <f t="shared" si="5"/>
        <v>0.00523781810486224</v>
      </c>
    </row>
    <row r="380" s="4" customFormat="1" customHeight="1" spans="1:5">
      <c r="A380" s="17" t="s">
        <v>485</v>
      </c>
      <c r="B380" s="18" t="s">
        <v>486</v>
      </c>
      <c r="C380" s="19">
        <v>14286</v>
      </c>
      <c r="D380" s="20">
        <v>13000</v>
      </c>
      <c r="E380" s="24">
        <f t="shared" si="5"/>
        <v>-0.0900181996360073</v>
      </c>
    </row>
    <row r="381" s="4" customFormat="1" customHeight="1" spans="1:5">
      <c r="A381" s="17">
        <v>2130599</v>
      </c>
      <c r="B381" s="18" t="s">
        <v>487</v>
      </c>
      <c r="C381" s="19">
        <v>62</v>
      </c>
      <c r="D381" s="20">
        <v>50</v>
      </c>
      <c r="E381" s="24">
        <f t="shared" si="5"/>
        <v>-0.193548387096774</v>
      </c>
    </row>
    <row r="382" s="4" customFormat="1" customHeight="1" spans="1:5">
      <c r="A382" s="17">
        <v>21307</v>
      </c>
      <c r="B382" s="18" t="s">
        <v>488</v>
      </c>
      <c r="C382" s="19">
        <v>8631</v>
      </c>
      <c r="D382" s="20">
        <v>11000</v>
      </c>
      <c r="E382" s="24">
        <f t="shared" si="5"/>
        <v>0.274475727030472</v>
      </c>
    </row>
    <row r="383" s="4" customFormat="1" customHeight="1" spans="1:5">
      <c r="A383" s="17">
        <v>2130701</v>
      </c>
      <c r="B383" s="18" t="s">
        <v>489</v>
      </c>
      <c r="C383" s="19">
        <v>343</v>
      </c>
      <c r="D383" s="20">
        <v>300</v>
      </c>
      <c r="E383" s="24">
        <f t="shared" si="5"/>
        <v>-0.12536443148688</v>
      </c>
    </row>
    <row r="384" s="4" customFormat="1" customHeight="1" spans="1:5">
      <c r="A384" s="17">
        <v>2130705</v>
      </c>
      <c r="B384" s="18" t="s">
        <v>490</v>
      </c>
      <c r="C384" s="19">
        <v>7627</v>
      </c>
      <c r="D384" s="20">
        <v>10000</v>
      </c>
      <c r="E384" s="24">
        <f t="shared" si="5"/>
        <v>0.311131506490101</v>
      </c>
    </row>
    <row r="385" s="4" customFormat="1" customHeight="1" spans="1:5">
      <c r="A385" s="17">
        <v>2130707</v>
      </c>
      <c r="B385" s="18" t="s">
        <v>491</v>
      </c>
      <c r="C385" s="19">
        <v>468</v>
      </c>
      <c r="D385" s="20">
        <v>500</v>
      </c>
      <c r="E385" s="24">
        <f t="shared" si="5"/>
        <v>0.0683760683760684</v>
      </c>
    </row>
    <row r="386" s="4" customFormat="1" customHeight="1" spans="1:5">
      <c r="A386" s="17">
        <v>2130799</v>
      </c>
      <c r="B386" s="18" t="s">
        <v>492</v>
      </c>
      <c r="C386" s="19">
        <v>193</v>
      </c>
      <c r="D386" s="20">
        <v>200</v>
      </c>
      <c r="E386" s="24">
        <f t="shared" si="5"/>
        <v>0.0362694300518134</v>
      </c>
    </row>
    <row r="387" s="5" customFormat="1" customHeight="1" spans="1:5">
      <c r="A387" s="25">
        <v>21308</v>
      </c>
      <c r="B387" s="18" t="s">
        <v>493</v>
      </c>
      <c r="C387" s="19">
        <v>5262</v>
      </c>
      <c r="D387" s="20">
        <v>5000</v>
      </c>
      <c r="E387" s="24">
        <f t="shared" si="5"/>
        <v>-0.0497909540098822</v>
      </c>
    </row>
    <row r="388" s="4" customFormat="1" customHeight="1" spans="1:5">
      <c r="A388" s="17">
        <v>2130803</v>
      </c>
      <c r="B388" s="18" t="s">
        <v>494</v>
      </c>
      <c r="C388" s="19">
        <v>3915</v>
      </c>
      <c r="D388" s="20">
        <v>3800</v>
      </c>
      <c r="E388" s="24">
        <f t="shared" si="5"/>
        <v>-0.0293742017879949</v>
      </c>
    </row>
    <row r="389" s="4" customFormat="1" customHeight="1" spans="1:5">
      <c r="A389" s="17">
        <v>2130804</v>
      </c>
      <c r="B389" s="18" t="s">
        <v>495</v>
      </c>
      <c r="C389" s="19">
        <v>1347</v>
      </c>
      <c r="D389" s="20">
        <v>1200</v>
      </c>
      <c r="E389" s="24">
        <f t="shared" ref="E389:E452" si="6">(D389/C389-1)*100%</f>
        <v>-0.10913140311804</v>
      </c>
    </row>
    <row r="390" s="4" customFormat="1" customHeight="1" spans="1:5">
      <c r="A390" s="17" t="s">
        <v>496</v>
      </c>
      <c r="B390" s="18" t="s">
        <v>497</v>
      </c>
      <c r="C390" s="19">
        <v>2088</v>
      </c>
      <c r="D390" s="20">
        <v>2200</v>
      </c>
      <c r="E390" s="24">
        <f t="shared" si="6"/>
        <v>0.053639846743295</v>
      </c>
    </row>
    <row r="391" s="4" customFormat="1" customHeight="1" spans="1:5">
      <c r="A391" s="17" t="s">
        <v>498</v>
      </c>
      <c r="B391" s="18" t="s">
        <v>499</v>
      </c>
      <c r="C391" s="19">
        <v>2088</v>
      </c>
      <c r="D391" s="20">
        <v>2200</v>
      </c>
      <c r="E391" s="24">
        <f t="shared" si="6"/>
        <v>0.053639846743295</v>
      </c>
    </row>
    <row r="392" s="4" customFormat="1" customHeight="1" spans="1:5">
      <c r="A392" s="17">
        <v>21399</v>
      </c>
      <c r="B392" s="18" t="s">
        <v>500</v>
      </c>
      <c r="C392" s="19">
        <v>820</v>
      </c>
      <c r="D392" s="20">
        <v>1013</v>
      </c>
      <c r="E392" s="24">
        <f t="shared" si="6"/>
        <v>0.235365853658537</v>
      </c>
    </row>
    <row r="393" s="4" customFormat="1" customHeight="1" spans="1:5">
      <c r="A393" s="17">
        <v>2139999</v>
      </c>
      <c r="B393" s="18" t="s">
        <v>501</v>
      </c>
      <c r="C393" s="19">
        <v>820</v>
      </c>
      <c r="D393" s="20">
        <v>1013</v>
      </c>
      <c r="E393" s="24">
        <f t="shared" si="6"/>
        <v>0.235365853658537</v>
      </c>
    </row>
    <row r="394" s="5" customFormat="1" customHeight="1" spans="1:5">
      <c r="A394" s="25">
        <v>214</v>
      </c>
      <c r="B394" s="26" t="s">
        <v>502</v>
      </c>
      <c r="C394" s="16">
        <f>C395+C402+C400</f>
        <v>10259</v>
      </c>
      <c r="D394" s="16">
        <f>D395+D402+D400</f>
        <v>9000</v>
      </c>
      <c r="E394" s="23">
        <f t="shared" si="6"/>
        <v>-0.122721512818013</v>
      </c>
    </row>
    <row r="395" s="4" customFormat="1" customHeight="1" spans="1:5">
      <c r="A395" s="17">
        <v>21401</v>
      </c>
      <c r="B395" s="18" t="s">
        <v>503</v>
      </c>
      <c r="C395" s="19">
        <v>9345</v>
      </c>
      <c r="D395" s="20">
        <v>8400</v>
      </c>
      <c r="E395" s="24">
        <f t="shared" si="6"/>
        <v>-0.101123595505618</v>
      </c>
    </row>
    <row r="396" s="4" customFormat="1" customHeight="1" spans="1:5">
      <c r="A396" s="17">
        <v>2140101</v>
      </c>
      <c r="B396" s="18" t="s">
        <v>10</v>
      </c>
      <c r="C396" s="19">
        <v>569</v>
      </c>
      <c r="D396" s="20">
        <v>600</v>
      </c>
      <c r="E396" s="24">
        <f t="shared" si="6"/>
        <v>0.0544815465729349</v>
      </c>
    </row>
    <row r="397" s="4" customFormat="1" customHeight="1" spans="1:5">
      <c r="A397" s="17">
        <v>2140104</v>
      </c>
      <c r="B397" s="18" t="s">
        <v>504</v>
      </c>
      <c r="C397" s="19">
        <v>4851</v>
      </c>
      <c r="D397" s="20">
        <v>4000</v>
      </c>
      <c r="E397" s="24">
        <f t="shared" si="6"/>
        <v>-0.175427746856318</v>
      </c>
    </row>
    <row r="398" s="4" customFormat="1" customHeight="1" spans="1:5">
      <c r="A398" s="17">
        <v>2140106</v>
      </c>
      <c r="B398" s="18" t="s">
        <v>505</v>
      </c>
      <c r="C398" s="19">
        <v>851</v>
      </c>
      <c r="D398" s="20">
        <v>800</v>
      </c>
      <c r="E398" s="24">
        <f t="shared" si="6"/>
        <v>-0.0599294947121034</v>
      </c>
    </row>
    <row r="399" s="4" customFormat="1" customHeight="1" spans="1:5">
      <c r="A399" s="17">
        <v>2140199</v>
      </c>
      <c r="B399" s="18" t="s">
        <v>506</v>
      </c>
      <c r="C399" s="19">
        <v>3074</v>
      </c>
      <c r="D399" s="20">
        <v>3000</v>
      </c>
      <c r="E399" s="24">
        <f t="shared" si="6"/>
        <v>-0.0240728692257645</v>
      </c>
    </row>
    <row r="400" s="4" customFormat="1" customHeight="1" spans="1:5">
      <c r="A400" s="17">
        <v>21402</v>
      </c>
      <c r="B400" s="18" t="s">
        <v>507</v>
      </c>
      <c r="C400" s="19">
        <v>100</v>
      </c>
      <c r="D400" s="20">
        <v>90</v>
      </c>
      <c r="E400" s="24">
        <f t="shared" si="6"/>
        <v>-0.1</v>
      </c>
    </row>
    <row r="401" s="4" customFormat="1" customHeight="1" spans="1:5">
      <c r="A401" s="17">
        <v>2140299</v>
      </c>
      <c r="B401" s="18" t="s">
        <v>508</v>
      </c>
      <c r="C401" s="19">
        <v>100</v>
      </c>
      <c r="D401" s="20">
        <v>90</v>
      </c>
      <c r="E401" s="24">
        <f t="shared" si="6"/>
        <v>-0.1</v>
      </c>
    </row>
    <row r="402" s="4" customFormat="1" customHeight="1" spans="1:5">
      <c r="A402" s="17">
        <v>21499</v>
      </c>
      <c r="B402" s="18" t="s">
        <v>509</v>
      </c>
      <c r="C402" s="19">
        <v>814</v>
      </c>
      <c r="D402" s="20">
        <v>510</v>
      </c>
      <c r="E402" s="24">
        <f t="shared" si="6"/>
        <v>-0.373464373464373</v>
      </c>
    </row>
    <row r="403" s="4" customFormat="1" customHeight="1" spans="1:5">
      <c r="A403" s="17">
        <v>2149901</v>
      </c>
      <c r="B403" s="18" t="s">
        <v>510</v>
      </c>
      <c r="C403" s="19">
        <v>271</v>
      </c>
      <c r="D403" s="20">
        <v>200</v>
      </c>
      <c r="E403" s="24">
        <f t="shared" si="6"/>
        <v>-0.261992619926199</v>
      </c>
    </row>
    <row r="404" s="4" customFormat="1" customHeight="1" spans="1:5">
      <c r="A404" s="17">
        <v>2149999</v>
      </c>
      <c r="B404" s="18" t="s">
        <v>511</v>
      </c>
      <c r="C404" s="19">
        <v>543</v>
      </c>
      <c r="D404" s="20">
        <v>310</v>
      </c>
      <c r="E404" s="24">
        <f t="shared" si="6"/>
        <v>-0.429097605893186</v>
      </c>
    </row>
    <row r="405" s="5" customFormat="1" customHeight="1" spans="1:5">
      <c r="A405" s="25">
        <v>215</v>
      </c>
      <c r="B405" s="28" t="s">
        <v>512</v>
      </c>
      <c r="C405" s="16">
        <f>C408+C410+C413+C406</f>
        <v>1811</v>
      </c>
      <c r="D405" s="16">
        <f>D408+D410+D413+D406</f>
        <v>1600</v>
      </c>
      <c r="E405" s="23">
        <f t="shared" si="6"/>
        <v>-0.116510215350635</v>
      </c>
    </row>
    <row r="406" s="5" customFormat="1" customHeight="1" spans="1:5">
      <c r="A406" s="17">
        <v>21502</v>
      </c>
      <c r="B406" s="29" t="s">
        <v>513</v>
      </c>
      <c r="C406" s="20">
        <v>233</v>
      </c>
      <c r="D406" s="20">
        <v>200</v>
      </c>
      <c r="E406" s="24">
        <f t="shared" si="6"/>
        <v>-0.141630901287554</v>
      </c>
    </row>
    <row r="407" s="5" customFormat="1" customHeight="1" spans="1:5">
      <c r="A407" s="17">
        <v>2150299</v>
      </c>
      <c r="B407" s="29" t="s">
        <v>514</v>
      </c>
      <c r="C407" s="20">
        <v>233</v>
      </c>
      <c r="D407" s="20">
        <v>200</v>
      </c>
      <c r="E407" s="24">
        <f t="shared" si="6"/>
        <v>-0.141630901287554</v>
      </c>
    </row>
    <row r="408" s="4" customFormat="1" customHeight="1" spans="1:5">
      <c r="A408" s="17">
        <v>21505</v>
      </c>
      <c r="B408" s="18" t="s">
        <v>515</v>
      </c>
      <c r="C408" s="19">
        <v>724</v>
      </c>
      <c r="D408" s="20">
        <v>650</v>
      </c>
      <c r="E408" s="24">
        <f t="shared" si="6"/>
        <v>-0.102209944751381</v>
      </c>
    </row>
    <row r="409" s="4" customFormat="1" customHeight="1" spans="1:5">
      <c r="A409" s="17">
        <v>2150599</v>
      </c>
      <c r="B409" s="18" t="s">
        <v>516</v>
      </c>
      <c r="C409" s="19">
        <v>724</v>
      </c>
      <c r="D409" s="20">
        <v>650</v>
      </c>
      <c r="E409" s="24">
        <f t="shared" si="6"/>
        <v>-0.102209944751381</v>
      </c>
    </row>
    <row r="410" s="4" customFormat="1" customHeight="1" spans="1:5">
      <c r="A410" s="17">
        <v>21507</v>
      </c>
      <c r="B410" s="18" t="s">
        <v>517</v>
      </c>
      <c r="C410" s="19">
        <v>535</v>
      </c>
      <c r="D410" s="20">
        <v>450</v>
      </c>
      <c r="E410" s="24">
        <f t="shared" si="6"/>
        <v>-0.158878504672897</v>
      </c>
    </row>
    <row r="411" s="4" customFormat="1" customHeight="1" spans="1:5">
      <c r="A411" s="17">
        <v>2150701</v>
      </c>
      <c r="B411" s="18" t="s">
        <v>10</v>
      </c>
      <c r="C411" s="19">
        <v>3</v>
      </c>
      <c r="D411" s="20">
        <v>3</v>
      </c>
      <c r="E411" s="24">
        <f t="shared" si="6"/>
        <v>0</v>
      </c>
    </row>
    <row r="412" s="4" customFormat="1" customHeight="1" spans="1:5">
      <c r="A412" s="17">
        <v>2150799</v>
      </c>
      <c r="B412" s="18" t="s">
        <v>518</v>
      </c>
      <c r="C412" s="19">
        <v>532</v>
      </c>
      <c r="D412" s="20">
        <v>447</v>
      </c>
      <c r="E412" s="24">
        <f t="shared" si="6"/>
        <v>-0.159774436090226</v>
      </c>
    </row>
    <row r="413" s="4" customFormat="1" customHeight="1" spans="1:5">
      <c r="A413" s="17">
        <v>21508</v>
      </c>
      <c r="B413" s="18" t="s">
        <v>519</v>
      </c>
      <c r="C413" s="19">
        <v>319</v>
      </c>
      <c r="D413" s="20">
        <v>300</v>
      </c>
      <c r="E413" s="24">
        <f t="shared" si="6"/>
        <v>-0.0595611285266457</v>
      </c>
    </row>
    <row r="414" s="4" customFormat="1" customHeight="1" spans="1:5">
      <c r="A414" s="17">
        <v>2150801</v>
      </c>
      <c r="B414" s="18" t="s">
        <v>10</v>
      </c>
      <c r="C414" s="19">
        <v>319</v>
      </c>
      <c r="D414" s="20">
        <v>300</v>
      </c>
      <c r="E414" s="24">
        <f t="shared" si="6"/>
        <v>-0.0595611285266457</v>
      </c>
    </row>
    <row r="415" s="5" customFormat="1" customHeight="1" spans="1:5">
      <c r="A415" s="25">
        <v>216</v>
      </c>
      <c r="B415" s="26" t="s">
        <v>520</v>
      </c>
      <c r="C415" s="16">
        <f>C416+C419+C421</f>
        <v>1953</v>
      </c>
      <c r="D415" s="16">
        <f>D416+D419+D421</f>
        <v>1800</v>
      </c>
      <c r="E415" s="23">
        <f t="shared" si="6"/>
        <v>-0.0783410138248848</v>
      </c>
    </row>
    <row r="416" s="4" customFormat="1" customHeight="1" spans="1:5">
      <c r="A416" s="17">
        <v>21602</v>
      </c>
      <c r="B416" s="18" t="s">
        <v>521</v>
      </c>
      <c r="C416" s="19">
        <v>890</v>
      </c>
      <c r="D416" s="20">
        <v>800</v>
      </c>
      <c r="E416" s="24">
        <f t="shared" si="6"/>
        <v>-0.101123595505618</v>
      </c>
    </row>
    <row r="417" s="4" customFormat="1" customHeight="1" spans="1:5">
      <c r="A417" s="17">
        <v>2160201</v>
      </c>
      <c r="B417" s="18" t="s">
        <v>10</v>
      </c>
      <c r="C417" s="19">
        <v>164</v>
      </c>
      <c r="D417" s="20">
        <v>120</v>
      </c>
      <c r="E417" s="24">
        <f t="shared" si="6"/>
        <v>-0.268292682926829</v>
      </c>
    </row>
    <row r="418" s="4" customFormat="1" customHeight="1" spans="1:5">
      <c r="A418" s="17">
        <v>2160299</v>
      </c>
      <c r="B418" s="18" t="s">
        <v>522</v>
      </c>
      <c r="C418" s="19">
        <v>726</v>
      </c>
      <c r="D418" s="20">
        <v>680</v>
      </c>
      <c r="E418" s="24">
        <f t="shared" si="6"/>
        <v>-0.0633608815426997</v>
      </c>
    </row>
    <row r="419" s="4" customFormat="1" customHeight="1" spans="1:5">
      <c r="A419" s="17">
        <v>21606</v>
      </c>
      <c r="B419" s="18" t="s">
        <v>523</v>
      </c>
      <c r="C419" s="19">
        <v>10</v>
      </c>
      <c r="D419" s="20">
        <v>12</v>
      </c>
      <c r="E419" s="24">
        <f t="shared" si="6"/>
        <v>0.2</v>
      </c>
    </row>
    <row r="420" s="4" customFormat="1" customHeight="1" spans="1:5">
      <c r="A420" s="17">
        <v>2160699</v>
      </c>
      <c r="B420" s="18" t="s">
        <v>524</v>
      </c>
      <c r="C420" s="19">
        <v>10</v>
      </c>
      <c r="D420" s="20">
        <v>12</v>
      </c>
      <c r="E420" s="24">
        <f t="shared" si="6"/>
        <v>0.2</v>
      </c>
    </row>
    <row r="421" s="4" customFormat="1" customHeight="1" spans="1:5">
      <c r="A421" s="17">
        <v>21699</v>
      </c>
      <c r="B421" s="18" t="s">
        <v>525</v>
      </c>
      <c r="C421" s="19">
        <v>1053</v>
      </c>
      <c r="D421" s="20">
        <v>988</v>
      </c>
      <c r="E421" s="24">
        <f t="shared" si="6"/>
        <v>-0.0617283950617284</v>
      </c>
    </row>
    <row r="422" s="4" customFormat="1" customHeight="1" spans="1:5">
      <c r="A422" s="17">
        <v>2169999</v>
      </c>
      <c r="B422" s="18" t="s">
        <v>526</v>
      </c>
      <c r="C422" s="19">
        <v>1053</v>
      </c>
      <c r="D422" s="20">
        <v>988</v>
      </c>
      <c r="E422" s="24">
        <f t="shared" si="6"/>
        <v>-0.0617283950617284</v>
      </c>
    </row>
    <row r="423" s="5" customFormat="1" customHeight="1" spans="1:5">
      <c r="A423" s="25">
        <v>217</v>
      </c>
      <c r="B423" s="26" t="s">
        <v>527</v>
      </c>
      <c r="C423" s="16">
        <f>C424+C426</f>
        <v>1449</v>
      </c>
      <c r="D423" s="16">
        <f>D424+D426</f>
        <v>1500</v>
      </c>
      <c r="E423" s="23">
        <f t="shared" si="6"/>
        <v>0.0351966873706004</v>
      </c>
    </row>
    <row r="424" s="4" customFormat="1" customHeight="1" spans="1:5">
      <c r="A424" s="17">
        <v>21701</v>
      </c>
      <c r="B424" s="18" t="s">
        <v>528</v>
      </c>
      <c r="C424" s="19">
        <v>281</v>
      </c>
      <c r="D424" s="20">
        <v>300</v>
      </c>
      <c r="E424" s="24">
        <f t="shared" si="6"/>
        <v>0.0676156583629892</v>
      </c>
    </row>
    <row r="425" s="4" customFormat="1" customHeight="1" spans="1:5">
      <c r="A425" s="17">
        <v>2170101</v>
      </c>
      <c r="B425" s="18" t="s">
        <v>29</v>
      </c>
      <c r="C425" s="19">
        <v>281</v>
      </c>
      <c r="D425" s="20">
        <v>300</v>
      </c>
      <c r="E425" s="24">
        <f t="shared" si="6"/>
        <v>0.0676156583629892</v>
      </c>
    </row>
    <row r="426" s="4" customFormat="1" customHeight="1" spans="1:5">
      <c r="A426" s="17">
        <v>21799</v>
      </c>
      <c r="B426" s="18" t="s">
        <v>529</v>
      </c>
      <c r="C426" s="19">
        <v>1168</v>
      </c>
      <c r="D426" s="20">
        <v>1200</v>
      </c>
      <c r="E426" s="24">
        <f t="shared" si="6"/>
        <v>0.0273972602739727</v>
      </c>
    </row>
    <row r="427" s="4" customFormat="1" customHeight="1" spans="1:5">
      <c r="A427" s="17">
        <v>2179999</v>
      </c>
      <c r="B427" s="18" t="s">
        <v>530</v>
      </c>
      <c r="C427" s="19">
        <v>1168</v>
      </c>
      <c r="D427" s="20">
        <v>1200</v>
      </c>
      <c r="E427" s="24">
        <f t="shared" si="6"/>
        <v>0.0273972602739727</v>
      </c>
    </row>
    <row r="428" s="5" customFormat="1" customHeight="1" spans="1:5">
      <c r="A428" s="25">
        <v>220</v>
      </c>
      <c r="B428" s="26" t="s">
        <v>531</v>
      </c>
      <c r="C428" s="16">
        <f>C429+C435</f>
        <v>9501</v>
      </c>
      <c r="D428" s="16">
        <f>D429+D435</f>
        <v>9000</v>
      </c>
      <c r="E428" s="23">
        <f t="shared" si="6"/>
        <v>-0.052731291443006</v>
      </c>
    </row>
    <row r="429" s="4" customFormat="1" customHeight="1" spans="1:5">
      <c r="A429" s="17">
        <v>22001</v>
      </c>
      <c r="B429" s="18" t="s">
        <v>532</v>
      </c>
      <c r="C429" s="19">
        <v>9282</v>
      </c>
      <c r="D429" s="20">
        <v>8880</v>
      </c>
      <c r="E429" s="24">
        <f t="shared" si="6"/>
        <v>-0.0433096315449256</v>
      </c>
    </row>
    <row r="430" s="4" customFormat="1" customHeight="1" spans="1:5">
      <c r="A430" s="17">
        <v>2200101</v>
      </c>
      <c r="B430" s="18" t="s">
        <v>10</v>
      </c>
      <c r="C430" s="19">
        <v>2105</v>
      </c>
      <c r="D430" s="20">
        <v>2000</v>
      </c>
      <c r="E430" s="24">
        <f t="shared" si="6"/>
        <v>-0.0498812351543944</v>
      </c>
    </row>
    <row r="431" s="4" customFormat="1" customHeight="1" spans="1:5">
      <c r="A431" s="17" t="s">
        <v>533</v>
      </c>
      <c r="B431" s="18" t="s">
        <v>534</v>
      </c>
      <c r="C431" s="19">
        <v>53</v>
      </c>
      <c r="D431" s="20">
        <v>50</v>
      </c>
      <c r="E431" s="24">
        <f t="shared" si="6"/>
        <v>-0.0566037735849056</v>
      </c>
    </row>
    <row r="432" s="4" customFormat="1" customHeight="1" spans="1:5">
      <c r="A432" s="17">
        <v>2200106</v>
      </c>
      <c r="B432" s="18" t="s">
        <v>535</v>
      </c>
      <c r="C432" s="19">
        <v>240</v>
      </c>
      <c r="D432" s="20">
        <v>200</v>
      </c>
      <c r="E432" s="24">
        <f t="shared" si="6"/>
        <v>-0.166666666666667</v>
      </c>
    </row>
    <row r="433" s="4" customFormat="1" customHeight="1" spans="1:5">
      <c r="A433" s="17">
        <v>2200113</v>
      </c>
      <c r="B433" s="18" t="s">
        <v>536</v>
      </c>
      <c r="C433" s="19">
        <v>195</v>
      </c>
      <c r="D433" s="20">
        <v>200</v>
      </c>
      <c r="E433" s="24">
        <f t="shared" si="6"/>
        <v>0.0256410256410255</v>
      </c>
    </row>
    <row r="434" s="4" customFormat="1" customHeight="1" spans="1:5">
      <c r="A434" s="17">
        <v>2200199</v>
      </c>
      <c r="B434" s="18" t="s">
        <v>537</v>
      </c>
      <c r="C434" s="19">
        <v>6689</v>
      </c>
      <c r="D434" s="20">
        <v>6430</v>
      </c>
      <c r="E434" s="24">
        <f t="shared" si="6"/>
        <v>-0.0387202870384213</v>
      </c>
    </row>
    <row r="435" s="4" customFormat="1" customHeight="1" spans="1:5">
      <c r="A435" s="17">
        <v>22005</v>
      </c>
      <c r="B435" s="18" t="s">
        <v>538</v>
      </c>
      <c r="C435" s="19">
        <v>219</v>
      </c>
      <c r="D435" s="20">
        <v>120</v>
      </c>
      <c r="E435" s="24">
        <f t="shared" si="6"/>
        <v>-0.452054794520548</v>
      </c>
    </row>
    <row r="436" s="4" customFormat="1" customHeight="1" spans="1:5">
      <c r="A436" s="17">
        <v>2200599</v>
      </c>
      <c r="B436" s="18" t="s">
        <v>539</v>
      </c>
      <c r="C436" s="19">
        <v>219</v>
      </c>
      <c r="D436" s="20">
        <v>120</v>
      </c>
      <c r="E436" s="24">
        <f t="shared" si="6"/>
        <v>-0.452054794520548</v>
      </c>
    </row>
    <row r="437" s="5" customFormat="1" customHeight="1" spans="1:5">
      <c r="A437" s="25">
        <v>221</v>
      </c>
      <c r="B437" s="26" t="s">
        <v>540</v>
      </c>
      <c r="C437" s="16">
        <f>C438+C443+C445</f>
        <v>18447</v>
      </c>
      <c r="D437" s="16">
        <f>D438+D443+D445</f>
        <v>17849</v>
      </c>
      <c r="E437" s="23">
        <f t="shared" si="6"/>
        <v>-0.0324171952078929</v>
      </c>
    </row>
    <row r="438" s="4" customFormat="1" customHeight="1" spans="1:5">
      <c r="A438" s="17">
        <v>22101</v>
      </c>
      <c r="B438" s="18" t="s">
        <v>541</v>
      </c>
      <c r="C438" s="19">
        <v>2825</v>
      </c>
      <c r="D438" s="20">
        <v>2050</v>
      </c>
      <c r="E438" s="24">
        <f t="shared" si="6"/>
        <v>-0.274336283185841</v>
      </c>
    </row>
    <row r="439" s="4" customFormat="1" customHeight="1" spans="1:5">
      <c r="A439" s="17">
        <v>2210105</v>
      </c>
      <c r="B439" s="18" t="s">
        <v>542</v>
      </c>
      <c r="C439" s="19">
        <v>209</v>
      </c>
      <c r="D439" s="20">
        <v>150</v>
      </c>
      <c r="E439" s="24">
        <f t="shared" si="6"/>
        <v>-0.282296650717703</v>
      </c>
    </row>
    <row r="440" s="4" customFormat="1" customHeight="1" spans="1:5">
      <c r="A440" s="17">
        <v>2210108</v>
      </c>
      <c r="B440" s="18" t="s">
        <v>543</v>
      </c>
      <c r="C440" s="19">
        <v>2110</v>
      </c>
      <c r="D440" s="20">
        <v>1500</v>
      </c>
      <c r="E440" s="24">
        <f t="shared" si="6"/>
        <v>-0.289099526066351</v>
      </c>
    </row>
    <row r="441" s="4" customFormat="1" customHeight="1" spans="1:5">
      <c r="A441" s="17" t="s">
        <v>544</v>
      </c>
      <c r="B441" s="18" t="s">
        <v>545</v>
      </c>
      <c r="C441" s="19">
        <v>245</v>
      </c>
      <c r="D441" s="20">
        <v>200</v>
      </c>
      <c r="E441" s="24">
        <f t="shared" si="6"/>
        <v>-0.183673469387755</v>
      </c>
    </row>
    <row r="442" s="4" customFormat="1" customHeight="1" spans="1:5">
      <c r="A442" s="17">
        <v>2210199</v>
      </c>
      <c r="B442" s="18" t="s">
        <v>546</v>
      </c>
      <c r="C442" s="19">
        <v>261</v>
      </c>
      <c r="D442" s="20">
        <v>200</v>
      </c>
      <c r="E442" s="24">
        <f t="shared" si="6"/>
        <v>-0.233716475095785</v>
      </c>
    </row>
    <row r="443" s="4" customFormat="1" customHeight="1" spans="1:5">
      <c r="A443" s="17">
        <v>22102</v>
      </c>
      <c r="B443" s="18" t="s">
        <v>547</v>
      </c>
      <c r="C443" s="19">
        <v>15586</v>
      </c>
      <c r="D443" s="20">
        <v>15749</v>
      </c>
      <c r="E443" s="24">
        <f t="shared" si="6"/>
        <v>0.0104581034261517</v>
      </c>
    </row>
    <row r="444" s="4" customFormat="1" customHeight="1" spans="1:5">
      <c r="A444" s="17">
        <v>2210201</v>
      </c>
      <c r="B444" s="18" t="s">
        <v>548</v>
      </c>
      <c r="C444" s="19">
        <v>15586</v>
      </c>
      <c r="D444" s="20">
        <v>15749</v>
      </c>
      <c r="E444" s="24">
        <f t="shared" si="6"/>
        <v>0.0104581034261517</v>
      </c>
    </row>
    <row r="445" s="4" customFormat="1" customHeight="1" spans="1:5">
      <c r="A445" s="17">
        <v>22103</v>
      </c>
      <c r="B445" s="18" t="s">
        <v>549</v>
      </c>
      <c r="C445" s="19">
        <v>36</v>
      </c>
      <c r="D445" s="20">
        <v>50</v>
      </c>
      <c r="E445" s="24">
        <f t="shared" si="6"/>
        <v>0.388888888888889</v>
      </c>
    </row>
    <row r="446" s="4" customFormat="1" customHeight="1" spans="1:5">
      <c r="A446" s="17">
        <v>2210399</v>
      </c>
      <c r="B446" s="18" t="s">
        <v>550</v>
      </c>
      <c r="C446" s="19">
        <v>36</v>
      </c>
      <c r="D446" s="20">
        <v>50</v>
      </c>
      <c r="E446" s="24">
        <f t="shared" si="6"/>
        <v>0.388888888888889</v>
      </c>
    </row>
    <row r="447" s="5" customFormat="1" customHeight="1" spans="1:5">
      <c r="A447" s="25">
        <v>222</v>
      </c>
      <c r="B447" s="26" t="s">
        <v>551</v>
      </c>
      <c r="C447" s="27">
        <v>188</v>
      </c>
      <c r="D447" s="16">
        <v>180</v>
      </c>
      <c r="E447" s="23">
        <f t="shared" si="6"/>
        <v>-0.0425531914893617</v>
      </c>
    </row>
    <row r="448" s="4" customFormat="1" customHeight="1" spans="1:5">
      <c r="A448" s="17" t="s">
        <v>552</v>
      </c>
      <c r="B448" s="18" t="s">
        <v>553</v>
      </c>
      <c r="C448" s="19">
        <v>188</v>
      </c>
      <c r="D448" s="20">
        <v>180</v>
      </c>
      <c r="E448" s="24">
        <f t="shared" si="6"/>
        <v>-0.0425531914893617</v>
      </c>
    </row>
    <row r="449" s="4" customFormat="1" customHeight="1" spans="1:5">
      <c r="A449" s="17" t="s">
        <v>554</v>
      </c>
      <c r="B449" s="18" t="s">
        <v>555</v>
      </c>
      <c r="C449" s="19">
        <v>188</v>
      </c>
      <c r="D449" s="20">
        <v>180</v>
      </c>
      <c r="E449" s="24">
        <f t="shared" si="6"/>
        <v>-0.0425531914893617</v>
      </c>
    </row>
    <row r="450" s="5" customFormat="1" customHeight="1" spans="1:5">
      <c r="A450" s="25">
        <v>224</v>
      </c>
      <c r="B450" s="26" t="s">
        <v>556</v>
      </c>
      <c r="C450" s="27">
        <f>C451+C456+C458+C460+C462</f>
        <v>6836</v>
      </c>
      <c r="D450" s="27">
        <f>D451+D456+D458+D460+D462</f>
        <v>6500</v>
      </c>
      <c r="E450" s="23">
        <f t="shared" si="6"/>
        <v>-0.0491515506143944</v>
      </c>
    </row>
    <row r="451" s="4" customFormat="1" customHeight="1" spans="1:5">
      <c r="A451" s="17">
        <v>22401</v>
      </c>
      <c r="B451" s="18" t="s">
        <v>557</v>
      </c>
      <c r="C451" s="19">
        <v>1641</v>
      </c>
      <c r="D451" s="20">
        <v>1310</v>
      </c>
      <c r="E451" s="24">
        <f t="shared" si="6"/>
        <v>-0.201706276660573</v>
      </c>
    </row>
    <row r="452" s="4" customFormat="1" customHeight="1" spans="1:5">
      <c r="A452" s="17">
        <v>2240101</v>
      </c>
      <c r="B452" s="18" t="s">
        <v>10</v>
      </c>
      <c r="C452" s="19">
        <v>515</v>
      </c>
      <c r="D452" s="20">
        <v>400</v>
      </c>
      <c r="E452" s="24">
        <f t="shared" si="6"/>
        <v>-0.223300970873786</v>
      </c>
    </row>
    <row r="453" s="4" customFormat="1" customHeight="1" spans="1:5">
      <c r="A453" s="17">
        <v>2240106</v>
      </c>
      <c r="B453" s="18" t="s">
        <v>558</v>
      </c>
      <c r="C453" s="19">
        <v>591</v>
      </c>
      <c r="D453" s="20">
        <v>500</v>
      </c>
      <c r="E453" s="24">
        <f t="shared" ref="E453:E463" si="7">(D453/C453-1)*100%</f>
        <v>-0.153976311336717</v>
      </c>
    </row>
    <row r="454" s="4" customFormat="1" customHeight="1" spans="1:5">
      <c r="A454" s="17" t="s">
        <v>559</v>
      </c>
      <c r="B454" s="18" t="s">
        <v>560</v>
      </c>
      <c r="C454" s="19">
        <v>524</v>
      </c>
      <c r="D454" s="20">
        <v>400</v>
      </c>
      <c r="E454" s="24">
        <f t="shared" si="7"/>
        <v>-0.236641221374046</v>
      </c>
    </row>
    <row r="455" s="4" customFormat="1" customHeight="1" spans="1:5">
      <c r="A455" s="17">
        <v>2240199</v>
      </c>
      <c r="B455" s="18" t="s">
        <v>561</v>
      </c>
      <c r="C455" s="19">
        <v>11</v>
      </c>
      <c r="D455" s="20">
        <v>10</v>
      </c>
      <c r="E455" s="24">
        <f t="shared" si="7"/>
        <v>-0.0909090909090909</v>
      </c>
    </row>
    <row r="456" s="4" customFormat="1" customHeight="1" spans="1:5">
      <c r="A456" s="17">
        <v>22402</v>
      </c>
      <c r="B456" s="18" t="s">
        <v>562</v>
      </c>
      <c r="C456" s="19">
        <v>3826</v>
      </c>
      <c r="D456" s="20">
        <v>3900</v>
      </c>
      <c r="E456" s="24">
        <f t="shared" si="7"/>
        <v>0.0193413486670151</v>
      </c>
    </row>
    <row r="457" s="4" customFormat="1" customHeight="1" spans="1:5">
      <c r="A457" s="17">
        <v>2240299</v>
      </c>
      <c r="B457" s="18" t="s">
        <v>563</v>
      </c>
      <c r="C457" s="19">
        <v>3826</v>
      </c>
      <c r="D457" s="20">
        <v>3900</v>
      </c>
      <c r="E457" s="24">
        <f t="shared" si="7"/>
        <v>0.0193413486670151</v>
      </c>
    </row>
    <row r="458" s="4" customFormat="1" customHeight="1" spans="1:5">
      <c r="A458" s="17">
        <v>22405</v>
      </c>
      <c r="B458" s="18" t="s">
        <v>564</v>
      </c>
      <c r="C458" s="19">
        <v>51</v>
      </c>
      <c r="D458" s="20">
        <v>50</v>
      </c>
      <c r="E458" s="24">
        <f t="shared" si="7"/>
        <v>-0.0196078431372549</v>
      </c>
    </row>
    <row r="459" s="4" customFormat="1" customHeight="1" spans="1:5">
      <c r="A459" s="17">
        <v>2240599</v>
      </c>
      <c r="B459" s="18" t="s">
        <v>565</v>
      </c>
      <c r="C459" s="19">
        <v>51</v>
      </c>
      <c r="D459" s="20">
        <v>50</v>
      </c>
      <c r="E459" s="24">
        <f t="shared" si="7"/>
        <v>-0.0196078431372549</v>
      </c>
    </row>
    <row r="460" s="4" customFormat="1" customHeight="1" spans="1:5">
      <c r="A460" s="17">
        <v>22406</v>
      </c>
      <c r="B460" s="18" t="s">
        <v>566</v>
      </c>
      <c r="C460" s="20">
        <v>449</v>
      </c>
      <c r="D460" s="20">
        <v>400</v>
      </c>
      <c r="E460" s="24">
        <f t="shared" si="7"/>
        <v>-0.10913140311804</v>
      </c>
    </row>
    <row r="461" s="4" customFormat="1" customHeight="1" spans="1:5">
      <c r="A461" s="17">
        <v>2240601</v>
      </c>
      <c r="B461" s="18" t="s">
        <v>567</v>
      </c>
      <c r="C461" s="19">
        <v>449</v>
      </c>
      <c r="D461" s="20">
        <v>400</v>
      </c>
      <c r="E461" s="24">
        <f t="shared" si="7"/>
        <v>-0.10913140311804</v>
      </c>
    </row>
    <row r="462" s="4" customFormat="1" customHeight="1" spans="1:5">
      <c r="A462" s="17">
        <v>22407</v>
      </c>
      <c r="B462" s="18" t="s">
        <v>568</v>
      </c>
      <c r="C462" s="19">
        <v>869</v>
      </c>
      <c r="D462" s="20">
        <v>840</v>
      </c>
      <c r="E462" s="24">
        <f t="shared" si="7"/>
        <v>-0.0333716915995397</v>
      </c>
    </row>
    <row r="463" s="4" customFormat="1" customHeight="1" spans="1:5">
      <c r="A463" s="17">
        <v>2240703</v>
      </c>
      <c r="B463" s="18" t="s">
        <v>569</v>
      </c>
      <c r="C463" s="19">
        <v>869</v>
      </c>
      <c r="D463" s="20">
        <v>840</v>
      </c>
      <c r="E463" s="24">
        <f t="shared" si="7"/>
        <v>-0.0333716915995397</v>
      </c>
    </row>
    <row r="464" s="5" customFormat="1" customHeight="1" spans="1:5">
      <c r="A464" s="25">
        <v>227</v>
      </c>
      <c r="B464" s="26" t="s">
        <v>570</v>
      </c>
      <c r="C464" s="27"/>
      <c r="D464" s="16">
        <v>10000</v>
      </c>
      <c r="E464" s="23"/>
    </row>
    <row r="465" s="5" customFormat="1" customHeight="1" spans="1:5">
      <c r="A465" s="25">
        <v>232</v>
      </c>
      <c r="B465" s="26" t="s">
        <v>571</v>
      </c>
      <c r="C465" s="27">
        <v>8922</v>
      </c>
      <c r="D465" s="16">
        <v>9000</v>
      </c>
      <c r="E465" s="23">
        <f t="shared" ref="E465:E470" si="8">(D465/C465-1)*100%</f>
        <v>0.00874243443174172</v>
      </c>
    </row>
    <row r="466" s="4" customFormat="1" customHeight="1" spans="1:5">
      <c r="A466" s="17">
        <v>23203</v>
      </c>
      <c r="B466" s="18" t="s">
        <v>572</v>
      </c>
      <c r="C466" s="19">
        <v>8922</v>
      </c>
      <c r="D466" s="20">
        <v>9000</v>
      </c>
      <c r="E466" s="24">
        <f t="shared" si="8"/>
        <v>0.00874243443174172</v>
      </c>
    </row>
    <row r="467" s="4" customFormat="1" customHeight="1" spans="1:5">
      <c r="A467" s="17">
        <v>2320301</v>
      </c>
      <c r="B467" s="18" t="s">
        <v>573</v>
      </c>
      <c r="C467" s="19">
        <v>8922</v>
      </c>
      <c r="D467" s="20">
        <v>9000</v>
      </c>
      <c r="E467" s="24">
        <f t="shared" si="8"/>
        <v>0.00874243443174172</v>
      </c>
    </row>
    <row r="468" s="5" customFormat="1" customHeight="1" spans="1:5">
      <c r="A468" s="25">
        <v>233</v>
      </c>
      <c r="B468" s="26" t="s">
        <v>574</v>
      </c>
      <c r="C468" s="16">
        <v>27</v>
      </c>
      <c r="D468" s="16">
        <v>60</v>
      </c>
      <c r="E468" s="23">
        <f t="shared" si="8"/>
        <v>1.22222222222222</v>
      </c>
    </row>
    <row r="469" s="4" customFormat="1" customHeight="1" spans="1:5">
      <c r="A469" s="17">
        <v>23303</v>
      </c>
      <c r="B469" s="18" t="s">
        <v>575</v>
      </c>
      <c r="C469" s="19">
        <v>27</v>
      </c>
      <c r="D469" s="20">
        <v>60</v>
      </c>
      <c r="E469" s="24">
        <f t="shared" si="8"/>
        <v>1.22222222222222</v>
      </c>
    </row>
    <row r="470" s="5" customFormat="1" customHeight="1" spans="1:5">
      <c r="A470" s="25"/>
      <c r="B470" s="26" t="s">
        <v>576</v>
      </c>
      <c r="C470" s="27">
        <f>C5+C94+C101+C116+C141+C158+C183+C255+C297+C317+C335+C394+C405+C415+C423+C428+C437+C447+C450+C464+C465+C468</f>
        <v>666617</v>
      </c>
      <c r="D470" s="27">
        <f>D5+D94+D101+D116+D141+D158+D183+D255+D297+D317+D335+D394+D405+D415+D423+D428+D437+D447+D450+D464+D465+D468</f>
        <v>666599.99744981</v>
      </c>
      <c r="E470" s="23">
        <f t="shared" si="8"/>
        <v>-2.55057254614499e-5</v>
      </c>
    </row>
    <row r="471" s="1" customFormat="1" customHeight="1" spans="1:1">
      <c r="A471" s="6"/>
    </row>
    <row r="472" s="1" customFormat="1" customHeight="1" spans="1:1">
      <c r="A472" s="6"/>
    </row>
    <row r="473" s="1" customFormat="1" customHeight="1" spans="1:1">
      <c r="A473" s="6"/>
    </row>
    <row r="474" s="1" customFormat="1" customHeight="1" spans="1:1">
      <c r="A474" s="6"/>
    </row>
    <row r="475" s="1" customFormat="1" customHeight="1" spans="1:1">
      <c r="A475" s="6"/>
    </row>
    <row r="476" s="1" customFormat="1" customHeight="1" spans="1:1">
      <c r="A476" s="6"/>
    </row>
    <row r="477" s="1" customFormat="1" customHeight="1" spans="1:1">
      <c r="A477" s="6"/>
    </row>
    <row r="478" s="1" customFormat="1" customHeight="1" spans="1:1">
      <c r="A478" s="6"/>
    </row>
    <row r="479" s="1" customFormat="1" customHeight="1" spans="1:1">
      <c r="A479" s="6"/>
    </row>
    <row r="480" s="1" customFormat="1" customHeight="1" spans="1:1">
      <c r="A480" s="6"/>
    </row>
    <row r="481" s="1" customFormat="1" customHeight="1" spans="1:1">
      <c r="A481" s="6"/>
    </row>
    <row r="482" s="1" customFormat="1" customHeight="1" spans="1:1">
      <c r="A482" s="6"/>
    </row>
    <row r="483" s="1" customFormat="1" customHeight="1" spans="1:1">
      <c r="A483" s="6"/>
    </row>
    <row r="484" s="1" customFormat="1" customHeight="1" spans="1:1">
      <c r="A484" s="6"/>
    </row>
    <row r="485" s="1" customFormat="1" customHeight="1" spans="1:1">
      <c r="A485" s="6"/>
    </row>
    <row r="486" s="1" customFormat="1" customHeight="1" spans="1:1">
      <c r="A486" s="6"/>
    </row>
    <row r="487" s="1" customFormat="1" customHeight="1" spans="1:1">
      <c r="A487" s="6"/>
    </row>
    <row r="488" s="1" customFormat="1" customHeight="1" spans="1:1">
      <c r="A488" s="6"/>
    </row>
    <row r="489" s="1" customFormat="1" customHeight="1" spans="1:1">
      <c r="A489" s="6"/>
    </row>
    <row r="490" s="1" customFormat="1" customHeight="1" spans="1:1">
      <c r="A490" s="6"/>
    </row>
    <row r="491" s="1" customFormat="1" customHeight="1" spans="1:1">
      <c r="A491" s="6"/>
    </row>
  </sheetData>
  <autoFilter ref="A4:B470">
    <extLst/>
  </autoFilter>
  <mergeCells count="6">
    <mergeCell ref="A1:E1"/>
    <mergeCell ref="A2:E2"/>
    <mergeCell ref="A3:B3"/>
    <mergeCell ref="C3:C4"/>
    <mergeCell ref="D3:D4"/>
    <mergeCell ref="E3:E4"/>
  </mergeCells>
  <conditionalFormatting sqref="C5:D5 D6:D140 D142:D254 D256:D296 D298:D316 D318:D334 D336:D393 D395:D404 D406:D414 D416:D422 D424:D427 D429:D436 D438:D449 D451:D469">
    <cfRule type="cellIs" dxfId="0" priority="1" operator="equal">
      <formula>"核"</formula>
    </cfRule>
  </conditionalFormatting>
  <printOptions horizontalCentered="1"/>
  <pageMargins left="0.629861111111111" right="0.629861111111111" top="0.432638888888889" bottom="0.786805555555556" header="0.511805555555556" footer="0.511805555555556"/>
  <pageSetup paperSize="9" fitToHeight="0" orientation="portrait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6.2026年全县一般公共预算支出预算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zbcz</dc:creator>
  <cp:lastModifiedBy>zbcz</cp:lastModifiedBy>
  <dcterms:created xsi:type="dcterms:W3CDTF">2026-02-27T09:38:10Z</dcterms:created>
  <dcterms:modified xsi:type="dcterms:W3CDTF">2026-02-27T09:38:27Z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E02E20296262915582F5A069F08CD4AB_41</vt:lpwstr>
  </property>
  <property fmtid="{D5CDD505-2E9C-101B-9397-08002B2CF9AE}" pid="3" name="KSOProductBuildVer">
    <vt:lpwstr>2052-12.8.2.17008</vt:lpwstr>
  </property>
</Properties>
</file>