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externalReferences>
    <externalReference r:id="rId2"/>
  </externalReferences>
  <definedNames>
    <definedName name="潋江镇_360732100">[1]区域信息表!$A$2:$A$15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<sst xmlns="http://schemas.openxmlformats.org/spreadsheetml/2006/main" count="46" uniqueCount="42">
  <si>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兴国县2026年02月份农村特困分散供养金拨款表</t>
  </si>
  <si>
    <t xml:space="preserve">兴国县民政局                                                                               </t>
  </si>
  <si>
    <t>乡镇</t>
  </si>
  <si>
    <t>上月供养人数</t>
  </si>
  <si>
    <t>其中</t>
  </si>
  <si>
    <t>本月新增人数</t>
  </si>
  <si>
    <t>本月取消人数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</si>
  <si>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</si>
  <si>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</si>
  <si>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</si>
  <si>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</si>
  <si>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</si>
  <si>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</si>
  <si>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</si>
  <si>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</si>
  <si>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</si>
  <si>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潋江镇</t>
  </si>
  <si>
    <t>长冈</t>
  </si>
  <si>
    <t>鼎龙</t>
  </si>
  <si>
    <t>城岗</t>
  </si>
  <si>
    <t>良村</t>
  </si>
  <si>
    <t>南坑</t>
  </si>
  <si>
    <t>枫边</t>
  </si>
  <si>
    <t>崇贤</t>
  </si>
  <si>
    <t>方太</t>
  </si>
  <si>
    <t>高兴</t>
  </si>
  <si>
    <t>茶园</t>
  </si>
  <si>
    <t>均村</t>
  </si>
  <si>
    <t>永丰</t>
  </si>
  <si>
    <t>隆坪</t>
  </si>
  <si>
    <t>埠头</t>
  </si>
  <si>
    <t>龙口</t>
  </si>
  <si>
    <t>社富</t>
  </si>
  <si>
    <t>杰村</t>
  </si>
  <si>
    <t>江背</t>
  </si>
  <si>
    <t>东村</t>
  </si>
  <si>
    <t>兴莲</t>
  </si>
  <si>
    <t>樟木</t>
  </si>
  <si>
    <t>古龙岗</t>
  </si>
  <si>
    <t>梅窖</t>
  </si>
  <si>
    <t>兴江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</si>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</sst>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1"/>
  <sheetViews>
    <sheetView tabSelected="1" workbookViewId="0">
      <selection activeCell="A31" sqref="$A31:$XFD31"/>
    </sheetView>
  </sheetViews>
  <sheetFormatPr defaultColWidth="9" defaultRowHeight="14.25"/>
  <cols>
    <col min="1" max="5" width="7.2" style="1" customWidth="1"/>
    <col min="6" max="6" width="6.3" style="1" customWidth="1"/>
    <col min="7" max="7" width="5.9" style="1" customWidth="1"/>
    <col min="8" max="9" width="7.2" style="1" customWidth="1"/>
    <col min="10" max="10" width="9.6" style="1" customWidth="1"/>
    <col min="11" max="13" width="7.2" style="1" customWidth="1"/>
    <col min="14" max="14" width="9.3" style="1" customWidth="1"/>
    <col min="15" max="15" width="9.7" style="1" customWidth="1"/>
    <col min="16" max="16" width="5.9" style="1" customWidth="1"/>
    <col min="17" max="16384" width="9" style="1"/>
  </cols>
  <sheetData>
    <row r="1" s="1" customFormat="1" ht="29" customHeight="1" spans="1:2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1" customHeight="1" spans="1:2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15" customHeight="1" spans="1:24">
      <c r="A3" s="6" t="s">
        <v>2</v>
      </c>
      <c r="B3" s="7" t="s">
        <v>3</v>
      </c>
      <c r="C3" s="8" t="s">
        <v>4</v>
      </c>
      <c r="D3" s="9"/>
      <c r="E3" s="10"/>
      <c r="F3" s="7" t="s">
        <v>5</v>
      </c>
      <c r="G3" s="7" t="s">
        <v>6</v>
      </c>
      <c r="H3" s="11" t="s">
        <v>7</v>
      </c>
      <c r="I3" s="12" t="s">
        <v>8</v>
      </c>
      <c r="J3" s="12" t="s">
        <v>9</v>
      </c>
      <c r="K3" s="6" t="s">
        <v>4</v>
      </c>
      <c r="L3" s="13"/>
      <c r="M3" s="13"/>
      <c r="N3" s="11" t="s">
        <v>10</v>
      </c>
      <c r="O3" s="12" t="s">
        <v>11</v>
      </c>
      <c r="P3" s="6" t="s">
        <v>12</v>
      </c>
    </row>
    <row r="4" s="1" customFormat="1" ht="26" customHeight="1" spans="1:24">
      <c r="A4" s="13"/>
      <c r="B4" s="14"/>
      <c r="C4" s="14" t="s">
        <v>13</v>
      </c>
      <c r="D4" s="14" t="s">
        <v>14</v>
      </c>
      <c r="E4" s="14" t="s">
        <v>15</v>
      </c>
      <c r="F4" s="14"/>
      <c r="G4" s="14"/>
      <c r="H4" s="15"/>
      <c r="I4" s="16"/>
      <c r="J4" s="16"/>
      <c r="K4" s="6" t="s">
        <v>13</v>
      </c>
      <c r="L4" s="6" t="s">
        <v>14</v>
      </c>
      <c r="M4" s="6" t="s">
        <v>15</v>
      </c>
      <c r="N4" s="15"/>
      <c r="O4" s="16"/>
      <c r="P4" s="13"/>
    </row>
    <row r="5" s="1" customFormat="1" ht="15" customHeight="1" spans="1:24">
      <c r="A5" s="17" t="s">
        <v>16</v>
      </c>
      <c r="B5" s="17">
        <v>84</v>
      </c>
      <c r="C5" s="18">
        <v>0</v>
      </c>
      <c r="D5" s="18">
        <v>4</v>
      </c>
      <c r="E5" s="18">
        <v>80</v>
      </c>
      <c r="F5" s="17"/>
      <c r="G5" s="17"/>
      <c r="H5" s="19">
        <f t="shared" ref="H5:H30" si="0">B5+F5-G5</f>
        <v>84</v>
      </c>
      <c r="I5" s="17">
        <f t="shared" ref="I5:I29" si="1">H5-B5</f>
        <v>0</v>
      </c>
      <c r="J5" s="18">
        <v>84700</v>
      </c>
      <c r="K5" s="17">
        <v>0</v>
      </c>
      <c r="L5" s="17">
        <v>4</v>
      </c>
      <c r="M5" s="17">
        <f t="shared" ref="M5:M30" si="2">H5-K5-L5</f>
        <v>80</v>
      </c>
      <c r="N5" s="19">
        <f t="shared" ref="N5:N30" si="3">(K5+L5)*1275+M5*995</f>
        <v>84700</v>
      </c>
      <c r="O5" s="17">
        <f t="shared" ref="O5:O30" si="4">N5-J5</f>
        <v>0</v>
      </c>
      <c r="P5" s="17"/>
      <c r="S5" s="20"/>
      <c r="T5" s="21"/>
      <c r="U5" s="21"/>
      <c r="V5" s="21"/>
      <c r="W5" s="21"/>
      <c r="X5" s="21"/>
    </row>
    <row r="6" s="1" customFormat="1" ht="15" customHeight="1" spans="1:24">
      <c r="A6" s="17" t="s">
        <v>17</v>
      </c>
      <c r="B6" s="17">
        <v>121</v>
      </c>
      <c r="C6" s="18">
        <v>4</v>
      </c>
      <c r="D6" s="18">
        <v>0</v>
      </c>
      <c r="E6" s="18">
        <v>117</v>
      </c>
      <c r="F6" s="17">
        <v>4</v>
      </c>
      <c r="G6" s="17"/>
      <c r="H6" s="19">
        <f t="shared" si="0"/>
        <v>125</v>
      </c>
      <c r="I6" s="17">
        <f t="shared" si="1"/>
        <v>4</v>
      </c>
      <c r="J6" s="18">
        <v>121515</v>
      </c>
      <c r="K6" s="17">
        <v>4</v>
      </c>
      <c r="L6" s="17">
        <v>0</v>
      </c>
      <c r="M6" s="17">
        <f t="shared" si="2"/>
        <v>121</v>
      </c>
      <c r="N6" s="19">
        <f t="shared" si="3"/>
        <v>125495</v>
      </c>
      <c r="O6" s="17">
        <f t="shared" si="4"/>
        <v>3980</v>
      </c>
      <c r="P6" s="17"/>
      <c r="S6" s="20"/>
      <c r="T6" s="21"/>
      <c r="U6" s="21"/>
      <c r="V6" s="21"/>
      <c r="W6" s="21"/>
      <c r="X6" s="21"/>
    </row>
    <row r="7" s="1" customFormat="1" ht="15" customHeight="1" spans="1:24">
      <c r="A7" s="6" t="s">
        <v>18</v>
      </c>
      <c r="B7" s="17">
        <v>85</v>
      </c>
      <c r="C7" s="18">
        <v>7</v>
      </c>
      <c r="D7" s="18">
        <v>0</v>
      </c>
      <c r="E7" s="18">
        <v>78</v>
      </c>
      <c r="F7" s="17">
        <v>1</v>
      </c>
      <c r="G7" s="17"/>
      <c r="H7" s="19">
        <f t="shared" si="0"/>
        <v>86</v>
      </c>
      <c r="I7" s="17">
        <f t="shared" si="1"/>
        <v>1</v>
      </c>
      <c r="J7" s="18">
        <v>86535</v>
      </c>
      <c r="K7" s="17">
        <v>7</v>
      </c>
      <c r="L7" s="17">
        <v>0</v>
      </c>
      <c r="M7" s="17">
        <f t="shared" si="2"/>
        <v>79</v>
      </c>
      <c r="N7" s="19">
        <f t="shared" si="3"/>
        <v>87530</v>
      </c>
      <c r="O7" s="17">
        <f t="shared" si="4"/>
        <v>995</v>
      </c>
      <c r="P7" s="17"/>
      <c r="S7" s="20"/>
      <c r="T7" s="21"/>
      <c r="U7" s="21"/>
      <c r="V7" s="21"/>
      <c r="W7" s="21"/>
      <c r="X7" s="21"/>
    </row>
    <row r="8" s="1" customFormat="1" ht="15" customHeight="1" spans="1:24">
      <c r="A8" s="17" t="s">
        <v>19</v>
      </c>
      <c r="B8" s="17">
        <v>100</v>
      </c>
      <c r="C8" s="18">
        <v>7</v>
      </c>
      <c r="D8" s="18">
        <v>4</v>
      </c>
      <c r="E8" s="18">
        <v>89</v>
      </c>
      <c r="F8" s="17">
        <v>1</v>
      </c>
      <c r="G8" s="17">
        <v>1</v>
      </c>
      <c r="H8" s="19">
        <f t="shared" si="0"/>
        <v>100</v>
      </c>
      <c r="I8" s="17">
        <f t="shared" si="1"/>
        <v>0</v>
      </c>
      <c r="J8" s="18">
        <v>102580</v>
      </c>
      <c r="K8" s="17">
        <v>7</v>
      </c>
      <c r="L8" s="17">
        <v>4</v>
      </c>
      <c r="M8" s="17">
        <f t="shared" si="2"/>
        <v>89</v>
      </c>
      <c r="N8" s="19">
        <f t="shared" si="3"/>
        <v>102580</v>
      </c>
      <c r="O8" s="17">
        <f t="shared" si="4"/>
        <v>0</v>
      </c>
      <c r="P8" s="17"/>
      <c r="S8" s="20"/>
      <c r="T8" s="21"/>
      <c r="U8" s="21"/>
      <c r="V8" s="21"/>
      <c r="W8" s="21"/>
      <c r="X8" s="21"/>
    </row>
    <row r="9" s="1" customFormat="1" ht="15" customHeight="1" spans="1:24">
      <c r="A9" s="17" t="s">
        <v>20</v>
      </c>
      <c r="B9" s="17">
        <v>65</v>
      </c>
      <c r="C9" s="18">
        <v>7</v>
      </c>
      <c r="D9" s="18">
        <v>0</v>
      </c>
      <c r="E9" s="18">
        <v>58</v>
      </c>
      <c r="F9" s="17"/>
      <c r="G9" s="17"/>
      <c r="H9" s="19">
        <f t="shared" si="0"/>
        <v>65</v>
      </c>
      <c r="I9" s="17">
        <f t="shared" si="1"/>
        <v>0</v>
      </c>
      <c r="J9" s="18">
        <v>66635</v>
      </c>
      <c r="K9" s="17">
        <v>7</v>
      </c>
      <c r="L9" s="17">
        <v>0</v>
      </c>
      <c r="M9" s="17">
        <f t="shared" si="2"/>
        <v>58</v>
      </c>
      <c r="N9" s="19">
        <f t="shared" si="3"/>
        <v>66635</v>
      </c>
      <c r="O9" s="17">
        <f t="shared" si="4"/>
        <v>0</v>
      </c>
      <c r="P9" s="17"/>
      <c r="S9" s="20"/>
      <c r="T9" s="21"/>
      <c r="U9" s="21"/>
      <c r="V9" s="21"/>
      <c r="W9" s="21"/>
      <c r="X9" s="21"/>
    </row>
    <row r="10" s="1" customFormat="1" ht="15" customHeight="1" spans="1:24">
      <c r="A10" s="17" t="s">
        <v>21</v>
      </c>
      <c r="B10" s="17">
        <v>46</v>
      </c>
      <c r="C10" s="18">
        <v>0</v>
      </c>
      <c r="D10" s="18">
        <v>0</v>
      </c>
      <c r="E10" s="18">
        <v>46</v>
      </c>
      <c r="F10" s="17"/>
      <c r="G10" s="17"/>
      <c r="H10" s="19">
        <f t="shared" si="0"/>
        <v>46</v>
      </c>
      <c r="I10" s="17">
        <f t="shared" si="1"/>
        <v>0</v>
      </c>
      <c r="J10" s="18">
        <v>45770</v>
      </c>
      <c r="K10" s="17">
        <v>0</v>
      </c>
      <c r="L10" s="17">
        <v>0</v>
      </c>
      <c r="M10" s="17">
        <f t="shared" si="2"/>
        <v>46</v>
      </c>
      <c r="N10" s="19">
        <f t="shared" si="3"/>
        <v>45770</v>
      </c>
      <c r="O10" s="17">
        <f t="shared" si="4"/>
        <v>0</v>
      </c>
      <c r="P10" s="17"/>
      <c r="S10" s="20"/>
      <c r="T10" s="21"/>
      <c r="U10" s="21"/>
      <c r="V10" s="21"/>
      <c r="W10" s="21"/>
      <c r="X10" s="21"/>
    </row>
    <row r="11" s="1" customFormat="1" ht="15" customHeight="1" spans="1:24">
      <c r="A11" s="17" t="s">
        <v>22</v>
      </c>
      <c r="B11" s="17">
        <v>69</v>
      </c>
      <c r="C11" s="18">
        <v>0</v>
      </c>
      <c r="D11" s="18">
        <v>0</v>
      </c>
      <c r="E11" s="18">
        <v>69</v>
      </c>
      <c r="F11" s="17"/>
      <c r="G11" s="17"/>
      <c r="H11" s="19">
        <f t="shared" si="0"/>
        <v>69</v>
      </c>
      <c r="I11" s="17">
        <f t="shared" si="1"/>
        <v>0</v>
      </c>
      <c r="J11" s="18">
        <v>68655</v>
      </c>
      <c r="K11" s="17">
        <v>0</v>
      </c>
      <c r="L11" s="17">
        <v>0</v>
      </c>
      <c r="M11" s="17">
        <f t="shared" si="2"/>
        <v>69</v>
      </c>
      <c r="N11" s="19">
        <f t="shared" si="3"/>
        <v>68655</v>
      </c>
      <c r="O11" s="17">
        <f t="shared" si="4"/>
        <v>0</v>
      </c>
      <c r="P11" s="17"/>
      <c r="S11" s="20"/>
      <c r="T11" s="21"/>
      <c r="U11" s="21"/>
      <c r="V11" s="21"/>
      <c r="W11" s="21"/>
      <c r="X11" s="21"/>
    </row>
    <row r="12" s="1" customFormat="1" ht="15" customHeight="1" spans="1:24">
      <c r="A12" s="6" t="s">
        <v>23</v>
      </c>
      <c r="B12" s="17">
        <v>81</v>
      </c>
      <c r="C12" s="18">
        <v>10</v>
      </c>
      <c r="D12" s="18">
        <v>1</v>
      </c>
      <c r="E12" s="18">
        <v>70</v>
      </c>
      <c r="F12" s="17"/>
      <c r="G12" s="17"/>
      <c r="H12" s="19">
        <f t="shared" si="0"/>
        <v>81</v>
      </c>
      <c r="I12" s="17">
        <f t="shared" si="1"/>
        <v>0</v>
      </c>
      <c r="J12" s="18">
        <v>83675</v>
      </c>
      <c r="K12" s="17">
        <v>10</v>
      </c>
      <c r="L12" s="17">
        <v>1</v>
      </c>
      <c r="M12" s="17">
        <f t="shared" si="2"/>
        <v>70</v>
      </c>
      <c r="N12" s="19">
        <f t="shared" si="3"/>
        <v>83675</v>
      </c>
      <c r="O12" s="17">
        <f t="shared" si="4"/>
        <v>0</v>
      </c>
      <c r="P12" s="17"/>
      <c r="S12" s="20"/>
      <c r="T12" s="21"/>
      <c r="U12" s="21"/>
      <c r="V12" s="21"/>
      <c r="W12" s="21"/>
      <c r="X12" s="21"/>
    </row>
    <row r="13" s="1" customFormat="1" ht="15" customHeight="1" spans="1:24">
      <c r="A13" s="17" t="s">
        <v>24</v>
      </c>
      <c r="B13" s="17">
        <v>66</v>
      </c>
      <c r="C13" s="18">
        <v>1</v>
      </c>
      <c r="D13" s="18">
        <v>1</v>
      </c>
      <c r="E13" s="18">
        <v>64</v>
      </c>
      <c r="F13" s="17"/>
      <c r="G13" s="17">
        <v>1</v>
      </c>
      <c r="H13" s="19">
        <f t="shared" si="0"/>
        <v>65</v>
      </c>
      <c r="I13" s="17">
        <f t="shared" si="1"/>
        <v>-1</v>
      </c>
      <c r="J13" s="18">
        <v>66230</v>
      </c>
      <c r="K13" s="17">
        <v>1</v>
      </c>
      <c r="L13" s="17">
        <v>1</v>
      </c>
      <c r="M13" s="17">
        <f t="shared" si="2"/>
        <v>63</v>
      </c>
      <c r="N13" s="19">
        <f t="shared" si="3"/>
        <v>65235</v>
      </c>
      <c r="O13" s="17">
        <f t="shared" si="4"/>
        <v>-995</v>
      </c>
      <c r="P13" s="17"/>
      <c r="S13" s="20"/>
      <c r="T13" s="21"/>
      <c r="U13" s="21"/>
      <c r="V13" s="21"/>
      <c r="W13" s="21"/>
      <c r="X13" s="21"/>
    </row>
    <row r="14" s="1" customFormat="1" ht="15" customHeight="1" spans="1:24">
      <c r="A14" s="17" t="s">
        <v>25</v>
      </c>
      <c r="B14" s="17">
        <v>149</v>
      </c>
      <c r="C14" s="18">
        <v>5</v>
      </c>
      <c r="D14" s="18">
        <v>2</v>
      </c>
      <c r="E14" s="18">
        <v>142</v>
      </c>
      <c r="F14" s="17"/>
      <c r="G14" s="17"/>
      <c r="H14" s="19">
        <f t="shared" si="0"/>
        <v>149</v>
      </c>
      <c r="I14" s="17">
        <f t="shared" si="1"/>
        <v>0</v>
      </c>
      <c r="J14" s="18">
        <v>150215</v>
      </c>
      <c r="K14" s="17">
        <v>5</v>
      </c>
      <c r="L14" s="17">
        <v>2</v>
      </c>
      <c r="M14" s="17">
        <f t="shared" si="2"/>
        <v>142</v>
      </c>
      <c r="N14" s="19">
        <f t="shared" si="3"/>
        <v>150215</v>
      </c>
      <c r="O14" s="17">
        <f t="shared" si="4"/>
        <v>0</v>
      </c>
      <c r="P14" s="17"/>
      <c r="S14" s="20"/>
      <c r="T14" s="21"/>
      <c r="U14" s="21"/>
      <c r="V14" s="21"/>
      <c r="W14" s="21"/>
      <c r="X14" s="21"/>
    </row>
    <row r="15" s="1" customFormat="1" ht="15" customHeight="1" spans="1:24">
      <c r="A15" s="17" t="s">
        <v>26</v>
      </c>
      <c r="B15" s="17">
        <v>86</v>
      </c>
      <c r="C15" s="18">
        <v>6</v>
      </c>
      <c r="D15" s="18">
        <v>4</v>
      </c>
      <c r="E15" s="18">
        <v>76</v>
      </c>
      <c r="F15" s="17"/>
      <c r="G15" s="17"/>
      <c r="H15" s="19">
        <f t="shared" si="0"/>
        <v>86</v>
      </c>
      <c r="I15" s="17">
        <f t="shared" si="1"/>
        <v>0</v>
      </c>
      <c r="J15" s="18">
        <v>88370</v>
      </c>
      <c r="K15" s="17">
        <v>6</v>
      </c>
      <c r="L15" s="17">
        <v>4</v>
      </c>
      <c r="M15" s="17">
        <f t="shared" si="2"/>
        <v>76</v>
      </c>
      <c r="N15" s="19">
        <f t="shared" si="3"/>
        <v>88370</v>
      </c>
      <c r="O15" s="17">
        <f t="shared" si="4"/>
        <v>0</v>
      </c>
      <c r="P15" s="17"/>
      <c r="S15" s="20"/>
      <c r="T15" s="21"/>
      <c r="U15" s="21"/>
      <c r="V15" s="21"/>
      <c r="W15" s="21"/>
      <c r="X15" s="21"/>
    </row>
    <row r="16" s="1" customFormat="1" ht="15" customHeight="1" spans="1:24">
      <c r="A16" s="17" t="s">
        <v>27</v>
      </c>
      <c r="B16" s="17">
        <v>172</v>
      </c>
      <c r="C16" s="18">
        <v>1</v>
      </c>
      <c r="D16" s="18">
        <v>0</v>
      </c>
      <c r="E16" s="18">
        <v>171</v>
      </c>
      <c r="F16" s="17">
        <v>1</v>
      </c>
      <c r="G16" s="17"/>
      <c r="H16" s="19">
        <f t="shared" si="0"/>
        <v>173</v>
      </c>
      <c r="I16" s="17">
        <f t="shared" si="1"/>
        <v>1</v>
      </c>
      <c r="J16" s="18">
        <v>171420</v>
      </c>
      <c r="K16" s="17">
        <v>1</v>
      </c>
      <c r="L16" s="17">
        <v>0</v>
      </c>
      <c r="M16" s="17">
        <f t="shared" si="2"/>
        <v>172</v>
      </c>
      <c r="N16" s="19">
        <f t="shared" si="3"/>
        <v>172415</v>
      </c>
      <c r="O16" s="17">
        <f t="shared" si="4"/>
        <v>995</v>
      </c>
      <c r="P16" s="17"/>
      <c r="S16" s="20"/>
      <c r="T16" s="21"/>
      <c r="U16" s="21"/>
      <c r="V16" s="21"/>
      <c r="W16" s="21"/>
      <c r="X16" s="21"/>
    </row>
    <row r="17" s="1" customFormat="1" ht="15" customHeight="1" spans="1:24">
      <c r="A17" s="17" t="s">
        <v>28</v>
      </c>
      <c r="B17" s="17">
        <v>108</v>
      </c>
      <c r="C17" s="18">
        <v>4</v>
      </c>
      <c r="D17" s="18">
        <v>0</v>
      </c>
      <c r="E17" s="18">
        <v>104</v>
      </c>
      <c r="F17" s="17">
        <v>2</v>
      </c>
      <c r="G17" s="17">
        <v>1</v>
      </c>
      <c r="H17" s="19">
        <f t="shared" si="0"/>
        <v>109</v>
      </c>
      <c r="I17" s="17">
        <f t="shared" si="1"/>
        <v>1</v>
      </c>
      <c r="J17" s="18">
        <v>108580</v>
      </c>
      <c r="K17" s="17">
        <v>4</v>
      </c>
      <c r="L17" s="17">
        <v>0</v>
      </c>
      <c r="M17" s="17">
        <f t="shared" si="2"/>
        <v>105</v>
      </c>
      <c r="N17" s="19">
        <f t="shared" si="3"/>
        <v>109575</v>
      </c>
      <c r="O17" s="17">
        <f t="shared" si="4"/>
        <v>995</v>
      </c>
      <c r="P17" s="17"/>
      <c r="S17" s="20"/>
      <c r="T17" s="21"/>
      <c r="U17" s="21"/>
      <c r="V17" s="21"/>
      <c r="W17" s="21"/>
      <c r="X17" s="21"/>
    </row>
    <row r="18" s="1" customFormat="1" ht="15" customHeight="1" spans="1:24">
      <c r="A18" s="17" t="s">
        <v>29</v>
      </c>
      <c r="B18" s="17">
        <v>36</v>
      </c>
      <c r="C18" s="18">
        <v>2</v>
      </c>
      <c r="D18" s="18">
        <v>0</v>
      </c>
      <c r="E18" s="18">
        <v>34</v>
      </c>
      <c r="F18" s="17"/>
      <c r="G18" s="17"/>
      <c r="H18" s="19">
        <f t="shared" si="0"/>
        <v>36</v>
      </c>
      <c r="I18" s="17">
        <f t="shared" si="1"/>
        <v>0</v>
      </c>
      <c r="J18" s="18">
        <v>36380</v>
      </c>
      <c r="K18" s="17">
        <v>2</v>
      </c>
      <c r="L18" s="17">
        <v>0</v>
      </c>
      <c r="M18" s="17">
        <f t="shared" si="2"/>
        <v>34</v>
      </c>
      <c r="N18" s="19">
        <f t="shared" si="3"/>
        <v>36380</v>
      </c>
      <c r="O18" s="17">
        <f t="shared" si="4"/>
        <v>0</v>
      </c>
      <c r="P18" s="17"/>
      <c r="S18" s="20"/>
      <c r="T18" s="21"/>
      <c r="U18" s="21"/>
      <c r="V18" s="21"/>
      <c r="W18" s="21"/>
      <c r="X18" s="21"/>
    </row>
    <row r="19" s="1" customFormat="1" ht="15" customHeight="1" spans="1:24">
      <c r="A19" s="17" t="s">
        <v>30</v>
      </c>
      <c r="B19" s="17">
        <v>96</v>
      </c>
      <c r="C19" s="18">
        <v>13</v>
      </c>
      <c r="D19" s="18">
        <v>7</v>
      </c>
      <c r="E19" s="18">
        <v>76</v>
      </c>
      <c r="F19" s="17"/>
      <c r="G19" s="17">
        <v>1</v>
      </c>
      <c r="H19" s="19">
        <f t="shared" si="0"/>
        <v>95</v>
      </c>
      <c r="I19" s="17">
        <f t="shared" si="1"/>
        <v>-1</v>
      </c>
      <c r="J19" s="18">
        <v>101120</v>
      </c>
      <c r="K19" s="17">
        <v>13</v>
      </c>
      <c r="L19" s="17">
        <v>7</v>
      </c>
      <c r="M19" s="17">
        <f t="shared" si="2"/>
        <v>75</v>
      </c>
      <c r="N19" s="19">
        <f t="shared" si="3"/>
        <v>100125</v>
      </c>
      <c r="O19" s="17">
        <f t="shared" si="4"/>
        <v>-995</v>
      </c>
      <c r="P19" s="17"/>
      <c r="S19" s="20"/>
      <c r="T19" s="21"/>
      <c r="U19" s="21"/>
      <c r="V19" s="21"/>
      <c r="W19" s="21"/>
      <c r="X19" s="21"/>
    </row>
    <row r="20" s="1" customFormat="1" ht="15" customHeight="1" spans="1:24">
      <c r="A20" s="17" t="s">
        <v>31</v>
      </c>
      <c r="B20" s="17">
        <v>47</v>
      </c>
      <c r="C20" s="18">
        <v>3</v>
      </c>
      <c r="D20" s="18">
        <v>0</v>
      </c>
      <c r="E20" s="18">
        <v>44</v>
      </c>
      <c r="F20" s="17"/>
      <c r="G20" s="17"/>
      <c r="H20" s="19">
        <f t="shared" si="0"/>
        <v>47</v>
      </c>
      <c r="I20" s="17">
        <f t="shared" si="1"/>
        <v>0</v>
      </c>
      <c r="J20" s="18">
        <v>47605</v>
      </c>
      <c r="K20" s="17">
        <v>3</v>
      </c>
      <c r="L20" s="17">
        <v>0</v>
      </c>
      <c r="M20" s="17">
        <f t="shared" si="2"/>
        <v>44</v>
      </c>
      <c r="N20" s="19">
        <f t="shared" si="3"/>
        <v>47605</v>
      </c>
      <c r="O20" s="17">
        <f t="shared" si="4"/>
        <v>0</v>
      </c>
      <c r="P20" s="17"/>
      <c r="S20" s="20"/>
      <c r="T20" s="21"/>
      <c r="U20" s="21"/>
      <c r="V20" s="21"/>
      <c r="W20" s="21"/>
      <c r="X20" s="21"/>
    </row>
    <row r="21" s="1" customFormat="1" ht="15" customHeight="1" spans="1:24">
      <c r="A21" s="6" t="s">
        <v>32</v>
      </c>
      <c r="B21" s="17">
        <v>132</v>
      </c>
      <c r="C21" s="18">
        <v>8</v>
      </c>
      <c r="D21" s="18">
        <v>2</v>
      </c>
      <c r="E21" s="18">
        <v>122</v>
      </c>
      <c r="F21" s="17">
        <v>1</v>
      </c>
      <c r="G21" s="17">
        <v>2</v>
      </c>
      <c r="H21" s="19">
        <f t="shared" si="0"/>
        <v>131</v>
      </c>
      <c r="I21" s="17">
        <f t="shared" si="1"/>
        <v>-1</v>
      </c>
      <c r="J21" s="18">
        <v>134140</v>
      </c>
      <c r="K21" s="17">
        <v>8</v>
      </c>
      <c r="L21" s="17">
        <v>1</v>
      </c>
      <c r="M21" s="17">
        <f t="shared" si="2"/>
        <v>122</v>
      </c>
      <c r="N21" s="19">
        <f t="shared" si="3"/>
        <v>132865</v>
      </c>
      <c r="O21" s="17">
        <f t="shared" si="4"/>
        <v>-1275</v>
      </c>
      <c r="P21" s="17"/>
      <c r="S21" s="20"/>
      <c r="T21" s="21"/>
      <c r="U21" s="21"/>
      <c r="V21" s="21"/>
      <c r="W21" s="21"/>
      <c r="X21" s="21"/>
    </row>
    <row r="22" s="1" customFormat="1" ht="15" customHeight="1" spans="1:24">
      <c r="A22" s="6" t="s">
        <v>33</v>
      </c>
      <c r="B22" s="17">
        <v>82</v>
      </c>
      <c r="C22" s="18">
        <v>8</v>
      </c>
      <c r="D22" s="18">
        <v>2</v>
      </c>
      <c r="E22" s="18">
        <v>72</v>
      </c>
      <c r="F22" s="17">
        <v>1</v>
      </c>
      <c r="G22" s="17">
        <v>1</v>
      </c>
      <c r="H22" s="19">
        <f t="shared" si="0"/>
        <v>82</v>
      </c>
      <c r="I22" s="17">
        <f t="shared" si="1"/>
        <v>0</v>
      </c>
      <c r="J22" s="18">
        <v>84390</v>
      </c>
      <c r="K22" s="17">
        <v>8</v>
      </c>
      <c r="L22" s="17">
        <v>2</v>
      </c>
      <c r="M22" s="17">
        <f t="shared" si="2"/>
        <v>72</v>
      </c>
      <c r="N22" s="19">
        <f t="shared" si="3"/>
        <v>84390</v>
      </c>
      <c r="O22" s="17">
        <f t="shared" si="4"/>
        <v>0</v>
      </c>
      <c r="P22" s="17"/>
      <c r="S22" s="20"/>
      <c r="T22" s="21"/>
      <c r="U22" s="21"/>
      <c r="V22" s="21"/>
      <c r="W22" s="21"/>
      <c r="X22" s="21"/>
    </row>
    <row r="23" s="1" customFormat="1" ht="15" customHeight="1" spans="1:24">
      <c r="A23" s="6" t="s">
        <v>34</v>
      </c>
      <c r="B23" s="17">
        <v>115</v>
      </c>
      <c r="C23" s="18">
        <v>1</v>
      </c>
      <c r="D23" s="18">
        <v>2</v>
      </c>
      <c r="E23" s="18">
        <v>112</v>
      </c>
      <c r="F23" s="17"/>
      <c r="G23" s="17">
        <v>4</v>
      </c>
      <c r="H23" s="19">
        <f t="shared" si="0"/>
        <v>111</v>
      </c>
      <c r="I23" s="17">
        <f t="shared" si="1"/>
        <v>-4</v>
      </c>
      <c r="J23" s="18">
        <v>115265</v>
      </c>
      <c r="K23" s="17">
        <v>1</v>
      </c>
      <c r="L23" s="17">
        <v>2</v>
      </c>
      <c r="M23" s="17">
        <f t="shared" si="2"/>
        <v>108</v>
      </c>
      <c r="N23" s="19">
        <f t="shared" si="3"/>
        <v>111285</v>
      </c>
      <c r="O23" s="17">
        <f t="shared" si="4"/>
        <v>-3980</v>
      </c>
      <c r="P23" s="17"/>
      <c r="S23" s="20"/>
      <c r="T23" s="21"/>
      <c r="U23" s="21"/>
      <c r="V23" s="21"/>
      <c r="W23" s="21"/>
      <c r="X23" s="21"/>
    </row>
    <row r="24" s="1" customFormat="1" ht="15" customHeight="1" spans="1:24">
      <c r="A24" s="17" t="s">
        <v>35</v>
      </c>
      <c r="B24" s="17">
        <v>48</v>
      </c>
      <c r="C24" s="18">
        <v>0</v>
      </c>
      <c r="D24" s="18">
        <v>0</v>
      </c>
      <c r="E24" s="18">
        <v>48</v>
      </c>
      <c r="F24" s="17">
        <v>1</v>
      </c>
      <c r="G24" s="17"/>
      <c r="H24" s="19">
        <f t="shared" si="0"/>
        <v>49</v>
      </c>
      <c r="I24" s="17">
        <f t="shared" si="1"/>
        <v>1</v>
      </c>
      <c r="J24" s="18">
        <v>47760</v>
      </c>
      <c r="K24" s="17">
        <v>0</v>
      </c>
      <c r="L24" s="17">
        <v>0</v>
      </c>
      <c r="M24" s="17">
        <f t="shared" si="2"/>
        <v>49</v>
      </c>
      <c r="N24" s="19">
        <f t="shared" si="3"/>
        <v>48755</v>
      </c>
      <c r="O24" s="17">
        <f t="shared" si="4"/>
        <v>995</v>
      </c>
      <c r="P24" s="17"/>
      <c r="S24" s="20"/>
      <c r="T24" s="21"/>
      <c r="U24" s="21"/>
      <c r="V24" s="21"/>
      <c r="W24" s="21"/>
      <c r="X24" s="21"/>
    </row>
    <row r="25" s="1" customFormat="1" ht="15" customHeight="1" spans="1:24">
      <c r="A25" s="6" t="s">
        <v>36</v>
      </c>
      <c r="B25" s="17">
        <v>66</v>
      </c>
      <c r="C25" s="18">
        <v>2</v>
      </c>
      <c r="D25" s="18">
        <v>1</v>
      </c>
      <c r="E25" s="18">
        <v>63</v>
      </c>
      <c r="F25" s="17"/>
      <c r="G25" s="17"/>
      <c r="H25" s="19">
        <f t="shared" si="0"/>
        <v>66</v>
      </c>
      <c r="I25" s="17">
        <f t="shared" si="1"/>
        <v>0</v>
      </c>
      <c r="J25" s="18">
        <v>66510</v>
      </c>
      <c r="K25" s="17">
        <v>2</v>
      </c>
      <c r="L25" s="17">
        <v>1</v>
      </c>
      <c r="M25" s="17">
        <f t="shared" si="2"/>
        <v>63</v>
      </c>
      <c r="N25" s="19">
        <f t="shared" si="3"/>
        <v>66510</v>
      </c>
      <c r="O25" s="17">
        <f t="shared" si="4"/>
        <v>0</v>
      </c>
      <c r="P25" s="17"/>
      <c r="S25" s="20"/>
      <c r="T25" s="21"/>
      <c r="U25" s="21"/>
      <c r="V25" s="21"/>
      <c r="W25" s="21"/>
      <c r="X25" s="21"/>
    </row>
    <row r="26" s="1" customFormat="1" ht="15" customHeight="1" spans="1:24">
      <c r="A26" s="6" t="s">
        <v>37</v>
      </c>
      <c r="B26" s="17">
        <v>33</v>
      </c>
      <c r="C26" s="18">
        <v>0</v>
      </c>
      <c r="D26" s="18">
        <v>0</v>
      </c>
      <c r="E26" s="18">
        <v>33</v>
      </c>
      <c r="F26" s="17"/>
      <c r="G26" s="17"/>
      <c r="H26" s="19">
        <f t="shared" si="0"/>
        <v>33</v>
      </c>
      <c r="I26" s="17">
        <f t="shared" si="1"/>
        <v>0</v>
      </c>
      <c r="J26" s="18">
        <v>32835</v>
      </c>
      <c r="K26" s="17">
        <v>0</v>
      </c>
      <c r="L26" s="17">
        <v>0</v>
      </c>
      <c r="M26" s="17">
        <f t="shared" si="2"/>
        <v>33</v>
      </c>
      <c r="N26" s="19">
        <f t="shared" si="3"/>
        <v>32835</v>
      </c>
      <c r="O26" s="17">
        <f t="shared" si="4"/>
        <v>0</v>
      </c>
      <c r="P26" s="17"/>
      <c r="S26" s="20"/>
      <c r="T26" s="21"/>
      <c r="U26" s="21"/>
      <c r="V26" s="21"/>
      <c r="W26" s="21"/>
      <c r="X26" s="21"/>
    </row>
    <row r="27" s="1" customFormat="1" ht="15" customHeight="1" spans="1:24">
      <c r="A27" s="17" t="s">
        <v>38</v>
      </c>
      <c r="B27" s="17">
        <v>139</v>
      </c>
      <c r="C27" s="18">
        <v>3</v>
      </c>
      <c r="D27" s="18">
        <v>4</v>
      </c>
      <c r="E27" s="18">
        <v>132</v>
      </c>
      <c r="F27" s="17"/>
      <c r="G27" s="17">
        <v>1</v>
      </c>
      <c r="H27" s="19">
        <f t="shared" si="0"/>
        <v>138</v>
      </c>
      <c r="I27" s="17">
        <f t="shared" si="1"/>
        <v>-1</v>
      </c>
      <c r="J27" s="18">
        <v>140265</v>
      </c>
      <c r="K27" s="17">
        <v>3</v>
      </c>
      <c r="L27" s="17">
        <v>4</v>
      </c>
      <c r="M27" s="17">
        <f t="shared" si="2"/>
        <v>131</v>
      </c>
      <c r="N27" s="19">
        <f t="shared" si="3"/>
        <v>139270</v>
      </c>
      <c r="O27" s="17">
        <f t="shared" si="4"/>
        <v>-995</v>
      </c>
      <c r="P27" s="17"/>
      <c r="S27" s="20"/>
      <c r="T27" s="21"/>
      <c r="U27" s="21"/>
      <c r="V27" s="21"/>
      <c r="W27" s="21"/>
      <c r="X27" s="21"/>
    </row>
    <row r="28" s="1" customFormat="1" ht="15" customHeight="1" spans="1:24">
      <c r="A28" s="17" t="s">
        <v>39</v>
      </c>
      <c r="B28" s="17">
        <v>15</v>
      </c>
      <c r="C28" s="18">
        <v>3</v>
      </c>
      <c r="D28" s="18">
        <v>0</v>
      </c>
      <c r="E28" s="18">
        <v>12</v>
      </c>
      <c r="F28" s="17">
        <v>3</v>
      </c>
      <c r="G28" s="17"/>
      <c r="H28" s="19">
        <f t="shared" si="0"/>
        <v>18</v>
      </c>
      <c r="I28" s="17">
        <f t="shared" si="1"/>
        <v>3</v>
      </c>
      <c r="J28" s="18">
        <v>15765</v>
      </c>
      <c r="K28" s="17">
        <v>3</v>
      </c>
      <c r="L28" s="17">
        <v>0</v>
      </c>
      <c r="M28" s="17">
        <f t="shared" si="2"/>
        <v>15</v>
      </c>
      <c r="N28" s="19">
        <f t="shared" si="3"/>
        <v>18750</v>
      </c>
      <c r="O28" s="17">
        <f t="shared" si="4"/>
        <v>2985</v>
      </c>
      <c r="P28" s="17"/>
      <c r="S28" s="20"/>
      <c r="T28" s="21"/>
      <c r="U28" s="21"/>
      <c r="V28" s="21"/>
      <c r="W28" s="21"/>
      <c r="X28" s="21"/>
    </row>
    <row r="29" s="1" customFormat="1" ht="15" customHeight="1" spans="1:24">
      <c r="A29" s="6" t="s">
        <v>40</v>
      </c>
      <c r="B29" s="17">
        <v>103</v>
      </c>
      <c r="C29" s="18">
        <v>0</v>
      </c>
      <c r="D29" s="18">
        <v>0</v>
      </c>
      <c r="E29" s="18">
        <v>103</v>
      </c>
      <c r="F29" s="17">
        <v>5</v>
      </c>
      <c r="G29" s="17">
        <v>1</v>
      </c>
      <c r="H29" s="19">
        <f t="shared" si="0"/>
        <v>107</v>
      </c>
      <c r="I29" s="17">
        <f t="shared" si="1"/>
        <v>4</v>
      </c>
      <c r="J29" s="18">
        <v>102485</v>
      </c>
      <c r="K29" s="17">
        <v>0</v>
      </c>
      <c r="L29" s="17">
        <v>0</v>
      </c>
      <c r="M29" s="17">
        <f t="shared" si="2"/>
        <v>107</v>
      </c>
      <c r="N29" s="19">
        <f t="shared" si="3"/>
        <v>106465</v>
      </c>
      <c r="O29" s="17">
        <f t="shared" si="4"/>
        <v>3980</v>
      </c>
      <c r="P29" s="17"/>
      <c r="S29" s="20"/>
      <c r="T29" s="21"/>
      <c r="U29" s="21"/>
      <c r="V29" s="21"/>
      <c r="W29" s="21"/>
      <c r="X29" s="21"/>
    </row>
    <row r="30" s="1" customFormat="1" ht="15" customHeight="1" spans="1:24">
      <c r="A30" s="17" t="s">
        <v>41</v>
      </c>
      <c r="B30" s="17">
        <v>2144</v>
      </c>
      <c r="C30" s="18">
        <v>95</v>
      </c>
      <c r="D30" s="18">
        <v>34</v>
      </c>
      <c r="E30" s="18">
        <v>2015</v>
      </c>
      <c r="F30" s="17">
        <f t="shared" ref="F30:I30" si="5">SUM(F5:F29)</f>
        <v>20</v>
      </c>
      <c r="G30" s="17">
        <f t="shared" si="5"/>
        <v>13</v>
      </c>
      <c r="H30" s="19">
        <f t="shared" si="0"/>
        <v>2151</v>
      </c>
      <c r="I30" s="17">
        <f t="shared" si="5"/>
        <v>7</v>
      </c>
      <c r="J30" s="18">
        <v>2169400</v>
      </c>
      <c r="K30" s="17">
        <f>SUM(K5:K29)</f>
        <v>95</v>
      </c>
      <c r="L30" s="17">
        <f>SUM(L5:L29)</f>
        <v>33</v>
      </c>
      <c r="M30" s="17">
        <f t="shared" si="2"/>
        <v>2023</v>
      </c>
      <c r="N30" s="19">
        <f t="shared" si="3"/>
        <v>2176085</v>
      </c>
      <c r="O30" s="17">
        <f t="shared" si="4"/>
        <v>6685</v>
      </c>
      <c r="P30" s="17"/>
      <c r="S30" s="20"/>
      <c r="T30" s="21"/>
      <c r="U30" s="21"/>
      <c r="V30" s="21"/>
      <c r="W30" s="21"/>
      <c r="X30" s="21"/>
    </row>
    <row r="31" s="1" customFormat="1" ht="31" customHeight="1"/>
  </sheetData>
  <mergeCells count="14">
    <mergeCell ref="A1:P1"/>
    <mergeCell ref="A2:P2"/>
    <mergeCell ref="C3:E3"/>
    <mergeCell ref="K3:M3"/>
    <mergeCell ref="A3:A4"/>
    <mergeCell ref="B3:B4"/>
    <mergeCell ref="F3:F4"/>
    <mergeCell ref="G3:G4"/>
    <mergeCell ref="H3:H4"/>
    <mergeCell ref="I3:I4"/>
    <mergeCell ref="J3:J4"/>
    <mergeCell ref="N3:N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2026-02-14T08:24:09Z</dcterms:created>
  <dcterms:modified xsi:type="dcterms:W3CDTF">2026-02-14T08:25:04Z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CAE3D14CF2834AFEB143B4F634E8E8DC_11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